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5480" windowHeight="10860" activeTab="0"/>
  </bookViews>
  <sheets>
    <sheet name="КПК" sheetId="1" r:id="rId1"/>
  </sheets>
  <definedNames>
    <definedName name="_xlnm.Print_Area" localSheetId="0">'КПК'!$A$1:$BK$109</definedName>
  </definedNames>
  <calcPr fullCalcOnLoad="1"/>
</workbook>
</file>

<file path=xl/sharedStrings.xml><?xml version="1.0" encoding="utf-8"?>
<sst xmlns="http://schemas.openxmlformats.org/spreadsheetml/2006/main" count="218" uniqueCount="134">
  <si>
    <t>(найменування головного розпорядника)</t>
  </si>
  <si>
    <t>(найменування бюджетної програми)</t>
  </si>
  <si>
    <t>N з/п</t>
  </si>
  <si>
    <t>разом</t>
  </si>
  <si>
    <t>спеціальний фонд</t>
  </si>
  <si>
    <t>загальний фонд</t>
  </si>
  <si>
    <t>Джерело інформації</t>
  </si>
  <si>
    <t>Одиниця виміру</t>
  </si>
  <si>
    <t>2.</t>
  </si>
  <si>
    <t>Назва показника</t>
  </si>
  <si>
    <t>(підпис)</t>
  </si>
  <si>
    <t>(ініціали і прізвище)</t>
  </si>
  <si>
    <t>затрат</t>
  </si>
  <si>
    <t>продукту</t>
  </si>
  <si>
    <t>ефективності</t>
  </si>
  <si>
    <t>0100000</t>
  </si>
  <si>
    <t>0110000</t>
  </si>
  <si>
    <t>Сновська міська рада</t>
  </si>
  <si>
    <t>О.О.Медведьов</t>
  </si>
  <si>
    <t>%</t>
  </si>
  <si>
    <t>Міський голова</t>
  </si>
  <si>
    <t>кошторис</t>
  </si>
  <si>
    <r>
      <t>1</t>
    </r>
    <r>
      <rPr>
        <sz val="8"/>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</si>
  <si>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8"/>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</si>
  <si>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8"/>
        <rFont val="Times New Roman"/>
        <family val="1"/>
      </rPr>
      <t xml:space="preserve"> Прогноз видатків до кінця реалізації інвестиційного проекту зазначається з розбивкою за роками.</t>
    </r>
  </si>
  <si>
    <t>ЗВІТ</t>
  </si>
  <si>
    <t>Відхилення</t>
  </si>
  <si>
    <t>спеціаль-ний фонд</t>
  </si>
  <si>
    <t>№   з/п</t>
  </si>
  <si>
    <t>УСЬОГО</t>
  </si>
  <si>
    <t>С.А.Виблова</t>
  </si>
  <si>
    <t>Начальник відділу бухгалтерського обліку- головний бухгалтер</t>
  </si>
  <si>
    <t>ЗАТВЕРДЖЕНО
Наказ Міністерства  фінансів України  26.08.2014  № 836  ( у редакції наказу МФУ від 29.12.2018р. №1209)</t>
  </si>
  <si>
    <t>4. Цілі державної політики, на досягнення яких спрямовано реалізацію бюджетної програми</t>
  </si>
  <si>
    <t>Ціль державної політики</t>
  </si>
  <si>
    <t>5. Мета бюджетної програми</t>
  </si>
  <si>
    <t>6. Завдання бюджетної програми</t>
  </si>
  <si>
    <t>Завдання</t>
  </si>
  <si>
    <t xml:space="preserve">7. Видатки (наданні креди з бюджету) та напрями використання бюджетних коштів за бюджетною програмою </t>
  </si>
  <si>
    <t>гривень</t>
  </si>
  <si>
    <t>Напрями використання бюджетиних коштів</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</si>
  <si>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</si>
  <si>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</si>
  <si>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Затверджено у  паспорті бюджетної програми</t>
  </si>
  <si>
    <t xml:space="preserve">Касові видатки (надані кредити з бюджету) </t>
  </si>
  <si>
    <t xml:space="preserve">9. Результативні показники бюджетної програми та аналіз їх виконання </t>
  </si>
  <si>
    <t>10. Узагальнений висновок про виконання бюджетної програми.</t>
  </si>
  <si>
    <t>Фактичні результативні показники, досягнуті за рахунок касових видатків</t>
  </si>
  <si>
    <t>усього</t>
  </si>
  <si>
    <t>.</t>
  </si>
  <si>
    <t>Аналіз стану виконання результативних показників:</t>
  </si>
  <si>
    <t>од.</t>
  </si>
  <si>
    <t>розрахунок</t>
  </si>
  <si>
    <t>якості</t>
  </si>
  <si>
    <t>0110180</t>
  </si>
  <si>
    <t>0133</t>
  </si>
  <si>
    <t>Інша діяльність у сфері державного управління</t>
  </si>
  <si>
    <t>Заохочення членів громади за заслуги перед Сновською територіальною громадою, захист інтересів громади в судових органах та забезпечення виконання судових рішень та виконавчих документів Сновською міською радою, підвищення ефективності використання майна, що належить до комунальної власності об’єднаної територіальної громади та забезпечення надходження коштів від приватизації до міського бюджету, створення та запровадження ефективної системи взаємодії органів місцевого самоврядування та громадськості в бюджетному процесі для задоволення потреб жителів громади.</t>
  </si>
  <si>
    <t>Обсяг видатків на здійснення виплат з нагородження відзнаками, грамотами Сновської міської ради</t>
  </si>
  <si>
    <t>листи-клопотання організацій та підриємств</t>
  </si>
  <si>
    <t>Кількість прийнятих розпоряджень про нагородження</t>
  </si>
  <si>
    <t>Журнал реєстрації</t>
  </si>
  <si>
    <t>Кількість виконаних розпоряджень про нагородження</t>
  </si>
  <si>
    <t xml:space="preserve">Середні витрати на одну нагороджену відзнакою,  Подякою, Почесною грамотою особу </t>
  </si>
  <si>
    <t>Відсоток вчасно виконаних розпоряджень</t>
  </si>
  <si>
    <t>обсяг видатків на здійснення виплат з нагоди відзначення професійних свят, ювілейних дат, заохочення за заслуги перед громадою, забезпечення проведення культурно-масових заходів, здійснення представницьких та інших заходів</t>
  </si>
  <si>
    <t xml:space="preserve">Середні витрати на проведення одного заходу </t>
  </si>
  <si>
    <t>план заходів</t>
  </si>
  <si>
    <t>Обсяг видатків на виконання судового рішення, інших юридичних документів</t>
  </si>
  <si>
    <t>Кількість рішень суду, інших виконаних юридичних документів</t>
  </si>
  <si>
    <t>Кількість виконаних рішень суду, інших виконаних юридичних документів</t>
  </si>
  <si>
    <t>Відсоток приватизованих об'єктів</t>
  </si>
  <si>
    <t>Обсяг видатків на проведення додаткових фінансових та організаційних заходів для забезпечення виконання мети програми</t>
  </si>
  <si>
    <t>Кількість проведених інших фінансових та організаційних заходів</t>
  </si>
  <si>
    <t>Динаміка кількості проведених додаткових заходів  у порівнянні з попереднім роком</t>
  </si>
  <si>
    <t>Програма ,,Нагородження відзнаками Сновської міської ради  на 2017-2021 роки"</t>
  </si>
  <si>
    <t>Програма відзначення державних та професійних свят, ювілейних дат, заохочення за заслуги перд громадою, забезпечення проведення культурно-масових заходів, здійснення представницьких та інших заходів Сновською міською радою на 2017-2020 роки</t>
  </si>
  <si>
    <t>Програма приватизації об'єктів, що належать до комунальної власності об"єднаної територіальної громади в особі Сновської міської ради Сновського району Чернігівської області на 2019-2020 роки</t>
  </si>
  <si>
    <t>Програма управління майном комунальної власності об’єднаної 
територіальної громади в особі Сновської міської ради Сновського району Чернігівської області на 2019-2020 роки</t>
  </si>
  <si>
    <t xml:space="preserve">Приватизація об'єктів, що належать до комунальної власності об"єднаної територіальної громади в особі Сновської міської ради </t>
  </si>
  <si>
    <t>Нагородження відзнаками Сновської міської ради трудових коллективів, окремих громадян за заслуги перед Сновської територіальною громадою:                                                                                   
- надання матеріальної допомоги нагородженим відзнаками Сновської міської ради;</t>
  </si>
  <si>
    <t>Проведення передприватизаційної підготовки об’єктів приватизації до продажу: 
– виготовлення технічної документації на об’єкти приватизації;
– визначення ціни об’єктів приватизації та  виготовлення звіту про оцінку майна комунальної власності для приватизації;
– проведення процедури приватизації;
– набуття права власності і визначення порядку розрахунків за приватизовані об’єкти.</t>
  </si>
  <si>
    <t xml:space="preserve"> Сприяння у виконанні повноважень депутатів міської ради по вирішенню проблемних питань виборців шляхом виділення коштів з міського бюджету на виконання доручень виборців</t>
  </si>
  <si>
    <t xml:space="preserve">Ефективне управління майном комунальної власності об’єднаної територіальної громади :
- облік майна комунальної власності об’єднаної територіальної громади.
- утримання в належному стані та використання майна комунальної власності об’єднаної територіальної громади.
- передача майна у безоплатне користування (ведення реєстру майна, забезпечення виготовлення технічної та правовстановлюючої документації, тощо), оренду, суборенду (здійснення необхідних дій, пов’язаних з підготовкою необхідних документів, проведенням оцінки майна, тощо).
- відчуження майна, продаж, обмін, передача до державної та іншої комунальної власності (визначення об’єктів для відчуження, підготовка необхідного пакету документів, проведення конкурсів, аукціонів, укладання договорів, друк оголошень, тощо).
- приймання майна, а саме: набуття права власності шляхом приймання в комунальну власність майна з інших форм власності, придбання, набуття права власності на безхазяйне майно (нововиявлене, відумерла спадщина, безхазяйне майно, тощо), (підготовка необхідного пакету документів - технічної та правовстановлюючої документації, тощо).
- ліквідація комунальних підприємств за рішенням власника, в тому числі шляхом визнання їх банкрутами. </t>
  </si>
  <si>
    <t>Нагородження відзнаками Сновської міської ради</t>
  </si>
  <si>
    <t>Юридичне обслуговування Сновської міської ради</t>
  </si>
  <si>
    <t>Проведення інших фінансових та організаційних заходів для забезпечення виконання мети та завдань програми</t>
  </si>
  <si>
    <t>Відзначення державних та професійних свят, ювілейних дат, заохочення за заслуги перд громадою, забезпечення проведення культурно-масових заходів, здійснення представницьких та інших заходів</t>
  </si>
  <si>
    <t>грн</t>
  </si>
  <si>
    <t>Обсяг видатків на приватизацію об'єктів, що належать до спільної власності об"єднаної теритріальної громади</t>
  </si>
  <si>
    <t xml:space="preserve">Кількість об'єктів, що належать до спільної власності об"єднаної теритріальної громади, які підлягають приватизації </t>
  </si>
  <si>
    <t>од</t>
  </si>
  <si>
    <t>Кількість культурно-масовихї заходів</t>
  </si>
  <si>
    <t>Відсоток вчасно виконаних рішень суду, інших виконаних юридичних документів</t>
  </si>
  <si>
    <t>Кількість об'єктів, що належать до спільної власності об"єднаної теритріальної громади, які приватизовані</t>
  </si>
  <si>
    <t>Витрати на приватизацію одного об'єкту</t>
  </si>
  <si>
    <t xml:space="preserve"> Зезпечення належної організації відзначення державних свят, місцевих свят та подій, які проводяться відповідно до розпоряджень міського голови:                                                                                                    - придбання бланків відзнак Сновської міської ради;                                                              
- придбання вітальних листівок з нагоди державних, професійних свят та ювілеїв;                                                                                                                                                                                                                                                                                  - придбання квітів нагородженим відзнаками Сновської міської ради та з нагоди державних, професійних свят і ювілеїв</t>
  </si>
  <si>
    <t>Середні витрати коштів на  1 проведений інший фінансовий та організаційний захід</t>
  </si>
  <si>
    <t>Динаміка збільшення обсягів витрат на здійснення виплат з нагоди відзначення професійних свят, ювілейних дат у плановому періоді відповідно до  попереднього періоду</t>
  </si>
  <si>
    <t>про виконання паспорта бюджетної програми місцевого бюджету на 2020 рік</t>
  </si>
  <si>
    <t>Реалізація державної політики, спрямованої на забезпечення сталого соціально-економічного розвитку регіону</t>
  </si>
  <si>
    <t>Програма юридичного обслуговування Сновської міської ради на 2020 рік</t>
  </si>
  <si>
    <t>Програма запобігання бездомного  утримання та размноження  бродячих тварин на території Сновської міської ради  на 2020-2022 роки</t>
  </si>
  <si>
    <t>Розв’язання проблеми  щодо гуманного поводження з бродячими тваринами, зменшення чисельності таких тварин на території громади, забезпечення постійного нагляду за станом їх здоров’я та вилучення хворих тварин на території населених пунктів, негайне прибирання трупів померлих тварин.</t>
  </si>
  <si>
    <t xml:space="preserve">  Юридичне обслуговування Сновської міської ради  шляхом:                                                                                                                                                                                                                                                                -  забезпечення розгляду цивільних, адміністративних, господарських справ у судах України;                                                                                                                                                                                                                                                                          - придбання поштових конвертів, марок та витрати на відправлення рекомендованих, цінних листів та іншої поштової кореспонденції;                                                                                                                                                                                           -забезпечення виконання судових рішень та виконавчих документів Сновською міською радою</t>
  </si>
  <si>
    <t>Запобігання бездомного  утримання та размноження  бродячих тварин на території Сновської міської ради</t>
  </si>
  <si>
    <t>кредиторська заборгованість на початок року</t>
  </si>
  <si>
    <t>Обсяг видатків на запобігання бездомного  утримання та размноження  бродячих тварин на території Сновської міської ради</t>
  </si>
  <si>
    <t>Кількість зареєстрованих бродячих тварин</t>
  </si>
  <si>
    <t>кредиторська заборгованість на кінець року</t>
  </si>
  <si>
    <t>перелік обектів ком.власності</t>
  </si>
  <si>
    <t>звіт про заборгованість за бюджетними коштами ф.№ 7м</t>
  </si>
  <si>
    <t>договір,  акти виконаних робіт/наданих послуг</t>
  </si>
  <si>
    <t>Відсоток нагороджених відзнаками в поточному році до минулого року</t>
  </si>
  <si>
    <t>Кількість нагороджених Почесними грамотами, відзнаками  осіб</t>
  </si>
  <si>
    <t>середні витрати на запобігання бездомного  утримання та размноження  1 бродячої тварини</t>
  </si>
  <si>
    <t>Динаміка витрат на запобігання бездомного  утримання та размноження  1 бродячої тварини від минулого року</t>
  </si>
  <si>
    <t>відсоток погашення кредиторської заборгованості</t>
  </si>
  <si>
    <t>Касові видатки меньше затверджених на суму кредиторської заборгованості-26261,4грн., в т.ч. за програмою приватизації обектів, що належать до ком.власності-25000,00 грн., проведення інших заходів-26261,4грн</t>
  </si>
  <si>
    <t>Бюджетна програма виконана на 80,48%</t>
  </si>
  <si>
    <t>04061932</t>
  </si>
  <si>
    <t>(код Типової відомчої класифікації видатків та кредитування місцевих бюджетів)</t>
  </si>
  <si>
    <t>(код за ЄДРПОУ)</t>
  </si>
  <si>
    <t xml:space="preserve"> (код Типової відомчої класифікації видатків та кредитування місцевих бюджетів)</t>
  </si>
  <si>
    <t>(найменування відповідального виконавця бюджетної програми)</t>
  </si>
  <si>
    <t>(код Програмної класифікації видатків та кредитування місцевих бюджетів)</t>
  </si>
  <si>
    <t xml:space="preserve">Код Типової прорамної класифікації видатків та кредитування місцевого бюджету  </t>
  </si>
  <si>
    <t>Код функціональної класифікації видатків та кредитування місцевого бюджету</t>
  </si>
  <si>
    <t>(код бюджету)</t>
  </si>
  <si>
    <t>p4.7</t>
  </si>
  <si>
    <t>0180</t>
  </si>
  <si>
    <t>Найменування місцевої/ регіональної програми</t>
  </si>
  <si>
    <t>Фактичні показники затрат меньше затверджених на суму кредиторської заборгованості на кінець року  в сумі 26261,4грн., що призвело до зміни показників ефективності та якості.</t>
  </si>
  <si>
    <t>2551000000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</si>
</sst>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0.0"/>
    <numFmt numFmtId="174" formatCode="#0.0"/>
    <numFmt numFmtId="175" formatCode="#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тис.]"/>
    <numFmt numFmtId="181" formatCode="0.000"/>
  </numFmts>
  <fonts count="54">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sz val="11"/>
      <name val="Times New Roman"/>
      <family val="1"/>
    </font>
    <font>
      <sz val="8"/>
      <name val="Arial Cyr"/>
      <family val="0"/>
    </font>
    <font>
      <sz val="8"/>
      <name val="Times New Roman"/>
      <family val="1"/>
    </font>
    <font>
      <b/>
      <sz val="10"/>
      <name val="Times New Roman"/>
      <family val="1"/>
    </font>
    <font>
      <b/>
      <i/>
      <sz val="10"/>
      <name val="Times New Roman"/>
      <family val="1"/>
    </font>
    <font>
      <vertAlign val="superscript"/>
      <sz val="8"/>
      <name val="Times New Roman"/>
      <family val="1"/>
    </font>
    <font>
      <sz val="14"/>
      <name val="Times New Roman"/>
      <family val="1"/>
    </font>
    <font>
      <b/>
      <sz val="11"/>
      <name val="Times New Roman"/>
      <family val="1"/>
    </font>
    <font>
      <sz val="9.5"/>
      <name val="Times New Roman"/>
      <family val="1"/>
    </font>
    <font>
      <b/>
      <i/>
      <sz val="11"/>
      <name val="Times New Roman"/>
      <family val="1"/>
    </font>
    <font>
      <b/>
      <sz val="14"/>
      <name val="Times New Roman"/>
      <family val="1"/>
    </font>
    <font>
      <b/>
      <i/>
      <sz val="14"/>
      <name val="Times New Roman"/>
      <family val="1"/>
    </font>
    <font>
      <sz val="7"/>
      <name val="Times New Roman"/>
      <family val="1"/>
    </font>
    <font>
      <i/>
      <sz val="12"/>
      <name val="Times New Roman"/>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color indexed="63"/>
      </right>
      <top>
        <color indexed="63"/>
      </top>
      <bottom>
        <color indexed="63"/>
      </bottom>
    </border>
    <border>
      <left style="thin"/>
      <right/>
      <top/>
      <bottom style="thin"/>
    </border>
    <border>
      <left style="medium"/>
      <right>
        <color indexed="63"/>
      </right>
      <top style="thin"/>
      <bottom style="thin"/>
    </border>
    <border>
      <left/>
      <right/>
      <top style="thin"/>
      <bottom style="thin"/>
    </border>
    <border>
      <left>
        <color indexed="63"/>
      </left>
      <right style="thin"/>
      <top style="thin"/>
      <bottom style="thin"/>
    </border>
    <border>
      <left style="thin"/>
      <right/>
      <top style="thin"/>
      <bottom/>
    </border>
    <border>
      <left style="thin"/>
      <right style="thin"/>
      <top>
        <color indexed="63"/>
      </top>
      <bottom style="thin"/>
    </border>
    <border>
      <left style="thin"/>
      <right style="thin"/>
      <top style="thin"/>
      <bottom style="thin"/>
    </border>
    <border>
      <left/>
      <right/>
      <top/>
      <bottom style="thin"/>
    </border>
    <border>
      <left/>
      <right/>
      <top style="thin"/>
      <bottom/>
    </border>
    <border>
      <left>
        <color indexed="63"/>
      </left>
      <right style="medium"/>
      <top style="thin"/>
      <bottom style="thin"/>
    </border>
    <border>
      <left>
        <color indexed="63"/>
      </left>
      <right style="medium"/>
      <top style="thin"/>
      <bottom>
        <color indexed="63"/>
      </bottom>
    </border>
    <border>
      <left style="thin"/>
      <right style="thin"/>
      <top style="thin"/>
      <bottom>
        <color indexed="63"/>
      </bottom>
    </border>
    <border>
      <left/>
      <right style="thin"/>
      <top/>
      <bottom style="thin"/>
    </border>
    <border>
      <left style="thin"/>
      <right>
        <color indexed="63"/>
      </right>
      <top style="medium"/>
      <bottom style="thin"/>
    </border>
    <border>
      <left/>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medium"/>
    </border>
    <border>
      <left style="thin"/>
      <right/>
      <top style="medium"/>
      <bottom/>
    </border>
    <border>
      <left/>
      <right/>
      <top style="medium"/>
      <bottom/>
    </border>
    <border>
      <left/>
      <right style="thin"/>
      <top style="medium"/>
      <bottom/>
    </border>
    <border>
      <left style="thin"/>
      <right/>
      <top/>
      <bottom style="medium"/>
    </border>
    <border>
      <left>
        <color indexed="63"/>
      </left>
      <right>
        <color indexed="63"/>
      </right>
      <top>
        <color indexed="63"/>
      </top>
      <bottom style="medium"/>
    </border>
    <border>
      <left/>
      <right style="thin"/>
      <top/>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color indexed="63"/>
      </right>
      <top>
        <color indexed="63"/>
      </top>
      <bottom style="thin"/>
    </border>
    <border>
      <left>
        <color indexed="63"/>
      </left>
      <right style="medium"/>
      <top>
        <color indexed="63"/>
      </top>
      <bottom style="thin"/>
    </border>
    <border>
      <left/>
      <right style="thin"/>
      <top style="thin"/>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1" borderId="0" applyNumberFormat="0" applyBorder="0" applyAlignment="0" applyProtection="0"/>
  </cellStyleXfs>
  <cellXfs count="185">
    <xf numFmtId="0" fontId="0" fillId="0" borderId="0" xfId="0" applyAlignment="1">
      <alignment/>
    </xf>
    <xf numFmtId="0" fontId="2" fillId="0" borderId="0" xfId="0" applyFont="1" applyAlignment="1">
      <alignment/>
    </xf>
    <xf numFmtId="0" fontId="3"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xf>
    <xf numFmtId="0" fontId="7" fillId="0" borderId="0" xfId="0" applyFont="1" applyAlignment="1">
      <alignment/>
    </xf>
    <xf numFmtId="0" fontId="3" fillId="0" borderId="0" xfId="0" applyFont="1" applyAlignment="1">
      <alignment horizontal="left" vertical="center" wrapText="1"/>
    </xf>
    <xf numFmtId="0" fontId="5" fillId="0" borderId="0" xfId="0" applyFont="1" applyBorder="1" applyAlignment="1">
      <alignment horizontal="center" vertical="center" wrapText="1"/>
    </xf>
    <xf numFmtId="49" fontId="9" fillId="32" borderId="0" xfId="0" applyNumberFormat="1" applyFont="1" applyFill="1" applyBorder="1" applyAlignment="1">
      <alignment horizontal="center" vertical="top" wrapText="1"/>
    </xf>
    <xf numFmtId="0" fontId="2" fillId="32" borderId="0" xfId="0" applyFont="1" applyFill="1" applyBorder="1" applyAlignment="1">
      <alignment horizontal="center" vertical="top" wrapText="1"/>
    </xf>
    <xf numFmtId="0" fontId="2" fillId="32" borderId="0" xfId="0" applyFont="1" applyFill="1" applyBorder="1" applyAlignment="1">
      <alignment horizontal="left" vertical="center" wrapText="1"/>
    </xf>
    <xf numFmtId="0" fontId="2" fillId="32" borderId="0" xfId="0" applyFont="1" applyFill="1" applyBorder="1" applyAlignment="1">
      <alignment horizontal="center" vertical="center" wrapText="1"/>
    </xf>
    <xf numFmtId="173" fontId="2" fillId="32" borderId="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8" fillId="0" borderId="0" xfId="0" applyFont="1" applyAlignment="1">
      <alignment/>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4" fillId="0" borderId="0" xfId="0" applyFont="1" applyBorder="1" applyAlignment="1">
      <alignment/>
    </xf>
    <xf numFmtId="0" fontId="3" fillId="0" borderId="0" xfId="0" applyFont="1" applyBorder="1" applyAlignment="1">
      <alignment/>
    </xf>
    <xf numFmtId="0" fontId="15" fillId="0" borderId="0" xfId="0" applyFont="1" applyBorder="1" applyAlignment="1">
      <alignment horizontal="left" vertical="center" wrapText="1"/>
    </xf>
    <xf numFmtId="0" fontId="17" fillId="0" borderId="0" xfId="0" applyFont="1" applyAlignment="1">
      <alignment vertical="center" wrapText="1"/>
    </xf>
    <xf numFmtId="0" fontId="17" fillId="0" borderId="0" xfId="0" applyFont="1" applyAlignment="1">
      <alignment/>
    </xf>
    <xf numFmtId="0" fontId="15" fillId="0" borderId="0" xfId="0" applyFont="1" applyAlignment="1">
      <alignment horizontal="left" vertical="center" wrapText="1"/>
    </xf>
    <xf numFmtId="0" fontId="17" fillId="0" borderId="0" xfId="0" applyFont="1" applyAlignment="1">
      <alignment vertical="top" wrapText="1"/>
    </xf>
    <xf numFmtId="173" fontId="3" fillId="32" borderId="13" xfId="0" applyNumberFormat="1" applyFont="1" applyFill="1" applyBorder="1" applyAlignment="1">
      <alignment horizontal="center" vertical="center" wrapText="1"/>
    </xf>
    <xf numFmtId="173" fontId="3" fillId="32" borderId="14" xfId="0" applyNumberFormat="1" applyFont="1" applyFill="1" applyBorder="1" applyAlignment="1">
      <alignment horizontal="center" vertical="center" wrapText="1"/>
    </xf>
    <xf numFmtId="173" fontId="3" fillId="32" borderId="15" xfId="0" applyNumberFormat="1" applyFont="1" applyFill="1" applyBorder="1" applyAlignment="1">
      <alignment horizontal="center" vertical="center" wrapText="1"/>
    </xf>
    <xf numFmtId="0" fontId="2" fillId="32" borderId="16" xfId="0" applyFont="1" applyFill="1" applyBorder="1" applyAlignment="1">
      <alignment horizontal="center" vertical="center" wrapText="1"/>
    </xf>
    <xf numFmtId="0" fontId="3" fillId="32" borderId="17" xfId="0" applyFont="1" applyFill="1" applyBorder="1" applyAlignment="1">
      <alignment horizontal="center" vertical="center" wrapText="1"/>
    </xf>
    <xf numFmtId="0" fontId="36" fillId="0" borderId="0" xfId="0" applyFont="1" applyAlignment="1">
      <alignment/>
    </xf>
    <xf numFmtId="0" fontId="3" fillId="0" borderId="0" xfId="0" applyFont="1" applyAlignment="1">
      <alignment/>
    </xf>
    <xf numFmtId="0" fontId="3" fillId="0" borderId="18" xfId="0" applyFont="1" applyBorder="1" applyAlignment="1">
      <alignment horizontal="center" vertical="center" wrapText="1"/>
    </xf>
    <xf numFmtId="0" fontId="3" fillId="0" borderId="0" xfId="0" applyFont="1" applyAlignment="1">
      <alignment vertical="center"/>
    </xf>
    <xf numFmtId="0" fontId="18" fillId="0" borderId="0" xfId="0" applyFont="1" applyBorder="1" applyAlignment="1">
      <alignment horizontal="left" vertical="center" wrapText="1"/>
    </xf>
    <xf numFmtId="0" fontId="2" fillId="32" borderId="10" xfId="0" applyFont="1" applyFill="1" applyBorder="1" applyAlignment="1">
      <alignment vertical="center" wrapText="1"/>
    </xf>
    <xf numFmtId="0" fontId="2" fillId="32" borderId="14" xfId="0" applyFont="1" applyFill="1" applyBorder="1" applyAlignment="1">
      <alignment vertical="center" wrapText="1"/>
    </xf>
    <xf numFmtId="49" fontId="15" fillId="0" borderId="19" xfId="0" applyNumberFormat="1" applyFont="1" applyBorder="1" applyAlignment="1">
      <alignment horizontal="center" vertical="center"/>
    </xf>
    <xf numFmtId="0" fontId="17" fillId="0" borderId="0" xfId="0" applyFont="1" applyBorder="1" applyAlignment="1">
      <alignment horizontal="center" vertical="top" wrapText="1"/>
    </xf>
    <xf numFmtId="0" fontId="17" fillId="0" borderId="20" xfId="0" applyFont="1" applyBorder="1" applyAlignment="1">
      <alignment horizontal="center" vertical="center" wrapText="1"/>
    </xf>
    <xf numFmtId="0" fontId="17" fillId="0" borderId="0" xfId="0" applyFont="1" applyBorder="1" applyAlignment="1">
      <alignment horizontal="center" vertical="center"/>
    </xf>
    <xf numFmtId="49" fontId="15" fillId="0" borderId="19" xfId="0" applyNumberFormat="1" applyFont="1" applyBorder="1" applyAlignment="1">
      <alignment horizontal="center" vertical="center" wrapText="1"/>
    </xf>
    <xf numFmtId="173" fontId="3" fillId="32" borderId="13" xfId="0" applyNumberFormat="1" applyFont="1" applyFill="1" applyBorder="1" applyAlignment="1">
      <alignment horizontal="center" vertical="center" wrapText="1"/>
    </xf>
    <xf numFmtId="173" fontId="3" fillId="32" borderId="14" xfId="0" applyNumberFormat="1" applyFont="1" applyFill="1" applyBorder="1" applyAlignment="1">
      <alignment horizontal="center" vertical="center" wrapText="1"/>
    </xf>
    <xf numFmtId="173" fontId="3" fillId="32" borderId="15" xfId="0" applyNumberFormat="1" applyFont="1" applyFill="1" applyBorder="1" applyAlignment="1">
      <alignment horizontal="center" vertical="center" wrapText="1"/>
    </xf>
    <xf numFmtId="49" fontId="15" fillId="0" borderId="19" xfId="0" applyNumberFormat="1" applyFont="1" applyBorder="1" applyAlignment="1">
      <alignment horizontal="center" wrapText="1"/>
    </xf>
    <xf numFmtId="0" fontId="15" fillId="0" borderId="19" xfId="0" applyFont="1" applyBorder="1" applyAlignment="1">
      <alignment horizontal="center" wrapText="1"/>
    </xf>
    <xf numFmtId="173" fontId="3" fillId="32" borderId="13" xfId="0" applyNumberFormat="1" applyFont="1" applyFill="1" applyBorder="1" applyAlignment="1">
      <alignment horizontal="center" vertical="top" wrapText="1"/>
    </xf>
    <xf numFmtId="173" fontId="3" fillId="32" borderId="14" xfId="0" applyNumberFormat="1" applyFont="1" applyFill="1" applyBorder="1" applyAlignment="1">
      <alignment horizontal="center" vertical="top" wrapText="1"/>
    </xf>
    <xf numFmtId="173" fontId="3" fillId="32" borderId="15" xfId="0" applyNumberFormat="1" applyFont="1" applyFill="1" applyBorder="1" applyAlignment="1">
      <alignment horizontal="center" vertical="top" wrapText="1"/>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16" fillId="0" borderId="19" xfId="0" applyFont="1" applyBorder="1" applyAlignment="1">
      <alignment horizontal="center" vertical="center" wrapText="1"/>
    </xf>
    <xf numFmtId="1" fontId="3" fillId="32" borderId="13" xfId="0" applyNumberFormat="1" applyFont="1" applyFill="1" applyBorder="1" applyAlignment="1">
      <alignment horizontal="center" vertical="center" wrapText="1"/>
    </xf>
    <xf numFmtId="1" fontId="3" fillId="32" borderId="14" xfId="0" applyNumberFormat="1" applyFont="1" applyFill="1" applyBorder="1" applyAlignment="1">
      <alignment horizontal="center" vertical="center" wrapText="1"/>
    </xf>
    <xf numFmtId="1" fontId="3" fillId="32" borderId="15" xfId="0" applyNumberFormat="1" applyFont="1" applyFill="1" applyBorder="1" applyAlignment="1">
      <alignment horizontal="center" vertical="center" wrapText="1"/>
    </xf>
    <xf numFmtId="173" fontId="5" fillId="0" borderId="18" xfId="0" applyNumberFormat="1" applyFont="1" applyBorder="1" applyAlignment="1">
      <alignment horizontal="center" vertical="center" wrapText="1"/>
    </xf>
    <xf numFmtId="173" fontId="3" fillId="32" borderId="10" xfId="0" applyNumberFormat="1" applyFont="1" applyFill="1" applyBorder="1" applyAlignment="1">
      <alignment horizontal="center" vertical="center" wrapText="1"/>
    </xf>
    <xf numFmtId="0" fontId="3" fillId="0" borderId="10"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2" fillId="32" borderId="18" xfId="0" applyFont="1" applyFill="1" applyBorder="1" applyAlignment="1">
      <alignment horizontal="center" vertical="center" wrapText="1"/>
    </xf>
    <xf numFmtId="0" fontId="2" fillId="32" borderId="18"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8" fillId="32" borderId="18" xfId="0" applyFont="1" applyFill="1" applyBorder="1" applyAlignment="1">
      <alignment horizontal="left" vertical="center" wrapText="1"/>
    </xf>
    <xf numFmtId="0" fontId="7" fillId="32" borderId="10"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21"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7" fillId="32" borderId="16"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7" fillId="32" borderId="22"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3" fillId="0" borderId="0" xfId="0" applyFont="1" applyBorder="1" applyAlignment="1">
      <alignment horizontal="left" vertical="center" wrapText="1"/>
    </xf>
    <xf numFmtId="0" fontId="2" fillId="32" borderId="23" xfId="0" applyFont="1" applyFill="1" applyBorder="1" applyAlignment="1">
      <alignment horizontal="center" vertical="center" wrapText="1"/>
    </xf>
    <xf numFmtId="1" fontId="3" fillId="32" borderId="13" xfId="0" applyNumberFormat="1" applyFont="1" applyFill="1" applyBorder="1" applyAlignment="1">
      <alignment horizontal="center" vertical="top" wrapText="1"/>
    </xf>
    <xf numFmtId="1" fontId="3" fillId="32" borderId="14" xfId="0" applyNumberFormat="1" applyFont="1" applyFill="1" applyBorder="1" applyAlignment="1">
      <alignment horizontal="center" vertical="top" wrapText="1"/>
    </xf>
    <xf numFmtId="1" fontId="3" fillId="32" borderId="15" xfId="0" applyNumberFormat="1" applyFont="1" applyFill="1" applyBorder="1" applyAlignment="1">
      <alignment horizontal="center" vertical="top" wrapText="1"/>
    </xf>
    <xf numFmtId="1" fontId="3" fillId="32" borderId="10" xfId="0" applyNumberFormat="1" applyFont="1" applyFill="1" applyBorder="1" applyAlignment="1">
      <alignment horizontal="center" vertical="top" wrapText="1"/>
    </xf>
    <xf numFmtId="1" fontId="3" fillId="32" borderId="21" xfId="0" applyNumberFormat="1" applyFont="1" applyFill="1" applyBorder="1" applyAlignment="1">
      <alignment horizontal="center" vertical="top" wrapText="1"/>
    </xf>
    <xf numFmtId="173" fontId="3" fillId="32" borderId="10" xfId="0" applyNumberFormat="1" applyFont="1" applyFill="1" applyBorder="1" applyAlignment="1">
      <alignment horizontal="center" vertical="top" wrapText="1"/>
    </xf>
    <xf numFmtId="173" fontId="3" fillId="32" borderId="21" xfId="0" applyNumberFormat="1" applyFont="1" applyFill="1" applyBorder="1" applyAlignment="1">
      <alignment horizontal="center" vertical="top" wrapText="1"/>
    </xf>
    <xf numFmtId="173" fontId="3" fillId="32" borderId="21" xfId="0" applyNumberFormat="1"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1" fontId="3" fillId="32" borderId="21" xfId="0" applyNumberFormat="1" applyFont="1" applyFill="1" applyBorder="1" applyAlignment="1">
      <alignment horizontal="center" vertical="center" wrapText="1"/>
    </xf>
    <xf numFmtId="0" fontId="3" fillId="32" borderId="10" xfId="0" applyFont="1" applyFill="1" applyBorder="1" applyAlignment="1">
      <alignment horizontal="center" vertical="top" wrapText="1"/>
    </xf>
    <xf numFmtId="0" fontId="3" fillId="32" borderId="14" xfId="0" applyFont="1" applyFill="1" applyBorder="1" applyAlignment="1">
      <alignment horizontal="center" vertical="top" wrapText="1"/>
    </xf>
    <xf numFmtId="0" fontId="3" fillId="32" borderId="15" xfId="0" applyFont="1" applyFill="1" applyBorder="1" applyAlignment="1">
      <alignment horizontal="center" vertical="top" wrapText="1"/>
    </xf>
    <xf numFmtId="0" fontId="3" fillId="32" borderId="13" xfId="0" applyFont="1" applyFill="1" applyBorder="1" applyAlignment="1">
      <alignment horizontal="center" vertical="top" wrapText="1"/>
    </xf>
    <xf numFmtId="0" fontId="2" fillId="32" borderId="16" xfId="0" applyFont="1" applyFill="1" applyBorder="1" applyAlignment="1">
      <alignment horizontal="center" vertical="center" wrapText="1"/>
    </xf>
    <xf numFmtId="0" fontId="2" fillId="32" borderId="20" xfId="0" applyFont="1" applyFill="1" applyBorder="1" applyAlignment="1">
      <alignment horizontal="center" vertical="center" wrapText="1"/>
    </xf>
    <xf numFmtId="0" fontId="2" fillId="32" borderId="22" xfId="0" applyFont="1" applyFill="1" applyBorder="1" applyAlignment="1">
      <alignment horizontal="center" vertical="center" wrapText="1"/>
    </xf>
    <xf numFmtId="0" fontId="4" fillId="0" borderId="0" xfId="0" applyFont="1" applyBorder="1" applyAlignment="1">
      <alignment horizontal="left"/>
    </xf>
    <xf numFmtId="0" fontId="19" fillId="0" borderId="12"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4" xfId="0" applyFont="1" applyBorder="1" applyAlignment="1">
      <alignment horizontal="center" vertical="center" wrapText="1"/>
    </xf>
    <xf numFmtId="0" fontId="3" fillId="0" borderId="18" xfId="0" applyFont="1" applyBorder="1" applyAlignment="1">
      <alignment horizontal="left" vertical="center" wrapText="1"/>
    </xf>
    <xf numFmtId="0" fontId="3" fillId="32" borderId="25" xfId="0" applyFont="1" applyFill="1" applyBorder="1" applyAlignment="1">
      <alignment horizontal="center" vertical="center" wrapText="1"/>
    </xf>
    <xf numFmtId="0" fontId="3" fillId="32" borderId="26" xfId="0" applyFont="1" applyFill="1" applyBorder="1" applyAlignment="1">
      <alignment horizontal="center" vertical="center" wrapText="1"/>
    </xf>
    <xf numFmtId="0" fontId="3" fillId="32" borderId="27" xfId="0" applyFont="1" applyFill="1" applyBorder="1" applyAlignment="1">
      <alignment horizontal="center" vertical="center" wrapText="1"/>
    </xf>
    <xf numFmtId="0" fontId="14" fillId="32" borderId="10" xfId="0" applyFont="1" applyFill="1" applyBorder="1" applyAlignment="1">
      <alignment horizontal="left" vertical="top" wrapText="1"/>
    </xf>
    <xf numFmtId="0" fontId="14" fillId="32" borderId="14" xfId="0" applyFont="1" applyFill="1" applyBorder="1" applyAlignment="1">
      <alignment horizontal="left" vertical="top" wrapText="1"/>
    </xf>
    <xf numFmtId="0" fontId="12" fillId="32" borderId="14" xfId="0" applyFont="1" applyFill="1" applyBorder="1" applyAlignment="1">
      <alignment horizontal="left" vertical="top" wrapText="1"/>
    </xf>
    <xf numFmtId="0" fontId="12" fillId="32" borderId="15" xfId="0" applyFont="1" applyFill="1" applyBorder="1" applyAlignment="1">
      <alignment horizontal="left" vertical="top" wrapText="1"/>
    </xf>
    <xf numFmtId="0" fontId="8" fillId="32" borderId="10" xfId="0" applyFont="1" applyFill="1" applyBorder="1" applyAlignment="1">
      <alignment horizontal="left" vertical="center" wrapText="1"/>
    </xf>
    <xf numFmtId="0" fontId="8" fillId="32" borderId="14" xfId="0" applyFont="1" applyFill="1" applyBorder="1" applyAlignment="1">
      <alignment horizontal="left" vertical="center" wrapText="1"/>
    </xf>
    <xf numFmtId="0" fontId="8" fillId="32" borderId="21" xfId="0" applyFont="1" applyFill="1" applyBorder="1" applyAlignment="1">
      <alignment horizontal="left" vertical="center" wrapText="1"/>
    </xf>
    <xf numFmtId="0" fontId="9" fillId="32" borderId="10" xfId="0" applyFont="1" applyFill="1" applyBorder="1" applyAlignment="1">
      <alignment horizontal="left" vertical="center" wrapText="1"/>
    </xf>
    <xf numFmtId="0" fontId="9" fillId="32" borderId="14" xfId="0" applyFont="1" applyFill="1" applyBorder="1" applyAlignment="1">
      <alignment horizontal="left" vertical="center" wrapText="1"/>
    </xf>
    <xf numFmtId="0" fontId="9" fillId="32" borderId="21" xfId="0" applyFont="1" applyFill="1" applyBorder="1" applyAlignment="1">
      <alignment horizontal="left" vertical="center" wrapText="1"/>
    </xf>
    <xf numFmtId="0" fontId="2" fillId="32" borderId="28" xfId="0" applyFont="1" applyFill="1" applyBorder="1" applyAlignment="1">
      <alignment horizontal="center" vertical="center" wrapText="1"/>
    </xf>
    <xf numFmtId="0" fontId="2" fillId="32" borderId="29" xfId="0" applyFont="1" applyFill="1" applyBorder="1" applyAlignment="1">
      <alignment horizontal="center" vertical="center" wrapText="1"/>
    </xf>
    <xf numFmtId="0" fontId="3" fillId="32" borderId="30" xfId="0" applyFont="1" applyFill="1" applyBorder="1" applyAlignment="1">
      <alignment horizontal="center" vertical="center" wrapText="1"/>
    </xf>
    <xf numFmtId="0" fontId="3" fillId="32" borderId="31" xfId="0" applyFont="1" applyFill="1" applyBorder="1" applyAlignment="1">
      <alignment horizontal="center" vertical="center" wrapText="1"/>
    </xf>
    <xf numFmtId="0" fontId="3" fillId="32" borderId="32" xfId="0" applyFont="1" applyFill="1" applyBorder="1" applyAlignment="1">
      <alignment horizontal="center" vertical="center" wrapText="1"/>
    </xf>
    <xf numFmtId="0" fontId="3" fillId="32" borderId="33" xfId="0" applyFont="1" applyFill="1" applyBorder="1" applyAlignment="1">
      <alignment horizontal="center" vertical="center" wrapText="1"/>
    </xf>
    <xf numFmtId="0" fontId="3" fillId="32" borderId="34" xfId="0" applyFont="1" applyFill="1" applyBorder="1" applyAlignment="1">
      <alignment horizontal="center" vertical="center" wrapText="1"/>
    </xf>
    <xf numFmtId="0" fontId="3" fillId="32" borderId="35" xfId="0" applyFont="1" applyFill="1" applyBorder="1" applyAlignment="1">
      <alignment horizontal="center" vertical="center" wrapText="1"/>
    </xf>
    <xf numFmtId="0" fontId="3" fillId="32" borderId="36" xfId="0" applyFont="1" applyFill="1" applyBorder="1" applyAlignment="1">
      <alignment horizontal="center" vertical="center" wrapText="1"/>
    </xf>
    <xf numFmtId="0" fontId="3" fillId="32" borderId="37" xfId="0" applyFont="1" applyFill="1" applyBorder="1" applyAlignment="1">
      <alignment horizontal="center" vertical="center" wrapText="1"/>
    </xf>
    <xf numFmtId="0" fontId="13" fillId="32" borderId="38" xfId="0" applyFont="1" applyFill="1" applyBorder="1" applyAlignment="1">
      <alignment horizontal="center" vertical="center" wrapText="1"/>
    </xf>
    <xf numFmtId="0" fontId="13" fillId="32" borderId="29" xfId="0" applyFont="1" applyFill="1" applyBorder="1" applyAlignment="1">
      <alignment horizontal="center" vertical="center" wrapText="1"/>
    </xf>
    <xf numFmtId="0" fontId="13" fillId="32" borderId="39" xfId="0" applyFont="1" applyFill="1" applyBorder="1" applyAlignment="1">
      <alignment horizontal="center" vertical="center" wrapText="1"/>
    </xf>
    <xf numFmtId="0" fontId="13" fillId="32" borderId="40" xfId="0" applyFont="1" applyFill="1" applyBorder="1" applyAlignment="1">
      <alignment horizontal="center" vertical="center" wrapText="1"/>
    </xf>
    <xf numFmtId="0" fontId="13" fillId="32" borderId="28" xfId="0" applyFont="1" applyFill="1" applyBorder="1" applyAlignment="1">
      <alignment horizontal="center" vertical="center" wrapText="1"/>
    </xf>
    <xf numFmtId="0" fontId="3" fillId="32" borderId="41"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2" borderId="12" xfId="0" applyFont="1" applyFill="1" applyBorder="1" applyAlignment="1">
      <alignment horizontal="center" vertical="top" wrapText="1"/>
    </xf>
    <xf numFmtId="0" fontId="3" fillId="32" borderId="19" xfId="0" applyFont="1" applyFill="1" applyBorder="1" applyAlignment="1">
      <alignment horizontal="center" vertical="top" wrapText="1"/>
    </xf>
    <xf numFmtId="0" fontId="3" fillId="32" borderId="24" xfId="0" applyFont="1" applyFill="1" applyBorder="1" applyAlignment="1">
      <alignment horizontal="center" vertical="top" wrapText="1"/>
    </xf>
    <xf numFmtId="0" fontId="3" fillId="32" borderId="42" xfId="0" applyFont="1" applyFill="1" applyBorder="1" applyAlignment="1">
      <alignment horizontal="center" vertical="top" wrapText="1"/>
    </xf>
    <xf numFmtId="0" fontId="3" fillId="32" borderId="38" xfId="0" applyFont="1" applyFill="1" applyBorder="1" applyAlignment="1">
      <alignment horizontal="center" vertical="center" wrapText="1"/>
    </xf>
    <xf numFmtId="0" fontId="3" fillId="32" borderId="29" xfId="0" applyFont="1" applyFill="1" applyBorder="1" applyAlignment="1">
      <alignment horizontal="center" vertical="center" wrapText="1"/>
    </xf>
    <xf numFmtId="0" fontId="3" fillId="32" borderId="39" xfId="0" applyFont="1" applyFill="1" applyBorder="1" applyAlignment="1">
      <alignment horizontal="center" vertical="center" wrapText="1"/>
    </xf>
    <xf numFmtId="0" fontId="3" fillId="32" borderId="21" xfId="0" applyFont="1" applyFill="1" applyBorder="1" applyAlignment="1">
      <alignment horizontal="center" vertical="top" wrapText="1"/>
    </xf>
    <xf numFmtId="0" fontId="2" fillId="32" borderId="39" xfId="0" applyFont="1" applyFill="1" applyBorder="1" applyAlignment="1">
      <alignment horizontal="center" vertical="center" wrapText="1"/>
    </xf>
    <xf numFmtId="0" fontId="3" fillId="0" borderId="0" xfId="0" applyFont="1" applyAlignment="1">
      <alignment horizontal="left" vertical="center" wrapText="1"/>
    </xf>
    <xf numFmtId="0" fontId="3" fillId="0" borderId="18" xfId="0" applyFont="1" applyBorder="1" applyAlignment="1">
      <alignment horizontal="center" vertical="center" wrapText="1"/>
    </xf>
    <xf numFmtId="0" fontId="3" fillId="0" borderId="0" xfId="0" applyFont="1" applyAlignment="1">
      <alignment horizontal="left" vertical="center"/>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2" fillId="32" borderId="23" xfId="0" applyFont="1" applyFill="1" applyBorder="1" applyAlignment="1">
      <alignment horizontal="left" vertical="center" wrapText="1"/>
    </xf>
    <xf numFmtId="0" fontId="3" fillId="32" borderId="41" xfId="0" applyFont="1" applyFill="1" applyBorder="1" applyAlignment="1">
      <alignment horizontal="center" vertical="top" wrapText="1"/>
    </xf>
    <xf numFmtId="0" fontId="11" fillId="0" borderId="0" xfId="0" applyFont="1" applyAlignment="1">
      <alignment horizontal="left" vertical="center"/>
    </xf>
    <xf numFmtId="173" fontId="5" fillId="0" borderId="1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3" fillId="32" borderId="17" xfId="0" applyFont="1" applyFill="1" applyBorder="1" applyAlignment="1">
      <alignment horizontal="center" vertical="center" wrapText="1"/>
    </xf>
    <xf numFmtId="0" fontId="5" fillId="32" borderId="44" xfId="0" applyFont="1" applyFill="1" applyBorder="1" applyAlignment="1">
      <alignment horizontal="right" vertical="center" wrapText="1"/>
    </xf>
    <xf numFmtId="0" fontId="7" fillId="0" borderId="0" xfId="0" applyFont="1" applyAlignment="1">
      <alignment horizontal="center"/>
    </xf>
    <xf numFmtId="0" fontId="2" fillId="0" borderId="19" xfId="0" applyFont="1" applyBorder="1" applyAlignment="1">
      <alignment horizontal="center" vertical="center" wrapText="1"/>
    </xf>
    <xf numFmtId="0" fontId="10" fillId="0" borderId="0" xfId="0" applyFont="1" applyAlignment="1">
      <alignment vertical="center" wrapText="1"/>
    </xf>
    <xf numFmtId="0" fontId="7" fillId="0" borderId="0" xfId="0" applyFont="1" applyAlignment="1">
      <alignment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5" fillId="0" borderId="18" xfId="0" applyFont="1" applyBorder="1" applyAlignment="1">
      <alignment horizontal="right" vertical="center" wrapText="1"/>
    </xf>
    <xf numFmtId="0" fontId="7"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3" fillId="0" borderId="19" xfId="0" applyFont="1" applyBorder="1" applyAlignment="1">
      <alignment horizontal="center" vertical="center" wrapText="1"/>
    </xf>
    <xf numFmtId="0" fontId="18" fillId="0" borderId="16" xfId="0" applyFont="1" applyBorder="1" applyAlignment="1">
      <alignment horizontal="left" vertical="center" wrapText="1"/>
    </xf>
    <xf numFmtId="0" fontId="18" fillId="0" borderId="20" xfId="0" applyFont="1" applyBorder="1" applyAlignment="1">
      <alignment horizontal="left" vertical="center" wrapText="1"/>
    </xf>
    <xf numFmtId="0" fontId="18" fillId="0" borderId="43" xfId="0" applyFont="1" applyBorder="1" applyAlignment="1">
      <alignment horizontal="left"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32" borderId="10" xfId="0" applyFont="1" applyFill="1" applyBorder="1" applyAlignment="1">
      <alignment horizontal="left" vertical="center" wrapText="1"/>
    </xf>
    <xf numFmtId="0" fontId="2" fillId="32" borderId="14" xfId="0" applyFont="1" applyFill="1" applyBorder="1" applyAlignment="1">
      <alignment horizontal="left" vertical="center" wrapText="1"/>
    </xf>
    <xf numFmtId="0" fontId="2" fillId="32" borderId="15"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110"/>
  <sheetViews>
    <sheetView tabSelected="1" view="pageBreakPreview" zoomScale="82" zoomScaleSheetLayoutView="82" zoomScalePageLayoutView="0" workbookViewId="0" topLeftCell="A1">
      <selection activeCell="BF10" sqref="BF10:BK10"/>
    </sheetView>
  </sheetViews>
  <sheetFormatPr defaultColWidth="9.00390625" defaultRowHeight="12.75"/>
  <cols>
    <col min="1" max="1" width="6.75390625" style="1" customWidth="1"/>
    <col min="2" max="36" width="2.875" style="1" customWidth="1"/>
    <col min="37" max="37" width="5.25390625" style="1" customWidth="1"/>
    <col min="38" max="41" width="2.875" style="1" customWidth="1"/>
    <col min="42" max="42" width="2.25390625" style="1" customWidth="1"/>
    <col min="43" max="43" width="3.375" style="1" customWidth="1"/>
    <col min="44" max="44" width="3.875" style="1" customWidth="1"/>
    <col min="45" max="46" width="2.875" style="1" customWidth="1"/>
    <col min="47" max="47" width="4.625" style="1" customWidth="1"/>
    <col min="48" max="50" width="2.875" style="1" customWidth="1"/>
    <col min="51" max="51" width="2.75390625" style="1" customWidth="1"/>
    <col min="52" max="52" width="2.875" style="1" customWidth="1"/>
    <col min="53" max="53" width="5.125" style="1" customWidth="1"/>
    <col min="54" max="54" width="2.875" style="1" customWidth="1"/>
    <col min="55" max="55" width="3.875" style="1" customWidth="1"/>
    <col min="56" max="56" width="3.75390625" style="1" customWidth="1"/>
    <col min="57" max="57" width="2.875" style="1" customWidth="1"/>
    <col min="58" max="58" width="3.25390625" style="1" customWidth="1"/>
    <col min="59" max="59" width="3.875" style="1" customWidth="1"/>
    <col min="60" max="60" width="2.875" style="1" customWidth="1"/>
    <col min="61" max="62" width="3.75390625" style="1" customWidth="1"/>
    <col min="63" max="63" width="2.875" style="1" customWidth="1"/>
    <col min="64" max="16384" width="9.125" style="1" customWidth="1"/>
  </cols>
  <sheetData>
    <row r="1" spans="50:63" ht="39.75" customHeight="1">
      <c r="AX1" s="172" t="s">
        <v>32</v>
      </c>
      <c r="AY1" s="172"/>
      <c r="AZ1" s="172"/>
      <c r="BA1" s="172"/>
      <c r="BB1" s="172"/>
      <c r="BC1" s="172"/>
      <c r="BD1" s="172"/>
      <c r="BE1" s="172"/>
      <c r="BF1" s="172"/>
      <c r="BG1" s="172"/>
      <c r="BH1" s="172"/>
      <c r="BI1" s="172"/>
      <c r="BJ1" s="172"/>
      <c r="BK1" s="172"/>
    </row>
    <row r="2" spans="1:63" ht="19.5" customHeight="1">
      <c r="A2" s="173" t="s">
        <v>25</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row>
    <row r="3" spans="1:63" ht="19.5" customHeight="1">
      <c r="A3" s="173" t="s">
        <v>99</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row>
    <row r="4" spans="1:63" ht="4.5" customHeight="1">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row>
    <row r="5" spans="1:63" ht="15" customHeight="1" hidden="1">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row>
    <row r="6" spans="1:63" ht="23.25" customHeight="1">
      <c r="A6" s="22">
        <v>1</v>
      </c>
      <c r="B6" s="43" t="s">
        <v>15</v>
      </c>
      <c r="C6" s="43"/>
      <c r="D6" s="43"/>
      <c r="E6" s="43"/>
      <c r="F6" s="43"/>
      <c r="G6" s="43"/>
      <c r="H6" s="43"/>
      <c r="I6" s="43"/>
      <c r="J6" s="55" t="s">
        <v>17</v>
      </c>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39" t="s">
        <v>120</v>
      </c>
      <c r="BG6" s="39"/>
      <c r="BH6" s="39"/>
      <c r="BI6" s="39"/>
      <c r="BJ6" s="39"/>
      <c r="BK6" s="39"/>
    </row>
    <row r="7" spans="1:63" s="24" customFormat="1" ht="30.75" customHeight="1">
      <c r="A7" s="23"/>
      <c r="B7" s="40" t="s">
        <v>121</v>
      </c>
      <c r="C7" s="40"/>
      <c r="D7" s="40"/>
      <c r="E7" s="40"/>
      <c r="F7" s="40"/>
      <c r="G7" s="40"/>
      <c r="H7" s="40"/>
      <c r="I7" s="40"/>
      <c r="J7" s="41" t="s">
        <v>0</v>
      </c>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2" t="s">
        <v>122</v>
      </c>
      <c r="BG7" s="42"/>
      <c r="BH7" s="42"/>
      <c r="BI7" s="42"/>
      <c r="BJ7" s="42"/>
      <c r="BK7" s="42"/>
    </row>
    <row r="8" spans="1:63" ht="20.25" customHeight="1">
      <c r="A8" s="25" t="s">
        <v>8</v>
      </c>
      <c r="B8" s="43" t="s">
        <v>16</v>
      </c>
      <c r="C8" s="43"/>
      <c r="D8" s="43"/>
      <c r="E8" s="43"/>
      <c r="F8" s="43"/>
      <c r="G8" s="43"/>
      <c r="H8" s="43"/>
      <c r="I8" s="43"/>
      <c r="J8" s="55" t="s">
        <v>17</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39" t="s">
        <v>120</v>
      </c>
      <c r="BG8" s="39"/>
      <c r="BH8" s="39"/>
      <c r="BI8" s="39"/>
      <c r="BJ8" s="39"/>
      <c r="BK8" s="39"/>
    </row>
    <row r="9" spans="1:63" s="24" customFormat="1" ht="29.25" customHeight="1">
      <c r="A9" s="23"/>
      <c r="B9" s="40" t="s">
        <v>123</v>
      </c>
      <c r="C9" s="40"/>
      <c r="D9" s="40"/>
      <c r="E9" s="40"/>
      <c r="F9" s="40"/>
      <c r="G9" s="40"/>
      <c r="H9" s="40"/>
      <c r="I9" s="40"/>
      <c r="J9" s="41" t="s">
        <v>124</v>
      </c>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2" t="s">
        <v>122</v>
      </c>
      <c r="BG9" s="42"/>
      <c r="BH9" s="42"/>
      <c r="BI9" s="42"/>
      <c r="BJ9" s="42"/>
      <c r="BK9" s="42"/>
    </row>
    <row r="10" spans="1:63" ht="22.5" customHeight="1">
      <c r="A10" s="25">
        <v>3</v>
      </c>
      <c r="B10" s="43" t="s">
        <v>54</v>
      </c>
      <c r="C10" s="43"/>
      <c r="D10" s="43"/>
      <c r="E10" s="43"/>
      <c r="F10" s="43"/>
      <c r="G10" s="43"/>
      <c r="H10" s="47" t="s">
        <v>130</v>
      </c>
      <c r="I10" s="47"/>
      <c r="J10" s="47"/>
      <c r="K10" s="47"/>
      <c r="L10" s="47"/>
      <c r="M10" s="47"/>
      <c r="N10" s="47"/>
      <c r="O10" s="47" t="s">
        <v>55</v>
      </c>
      <c r="P10" s="47"/>
      <c r="Q10" s="47"/>
      <c r="R10" s="47"/>
      <c r="S10" s="47"/>
      <c r="T10" s="47"/>
      <c r="U10" s="48" t="s">
        <v>56</v>
      </c>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39" t="s">
        <v>133</v>
      </c>
      <c r="BG10" s="39"/>
      <c r="BH10" s="39"/>
      <c r="BI10" s="39"/>
      <c r="BJ10" s="39"/>
      <c r="BK10" s="39"/>
    </row>
    <row r="11" spans="1:78" s="24" customFormat="1" ht="43.5" customHeight="1">
      <c r="A11" s="26"/>
      <c r="B11" s="40" t="s">
        <v>125</v>
      </c>
      <c r="C11" s="40"/>
      <c r="D11" s="40"/>
      <c r="E11" s="40"/>
      <c r="F11" s="40"/>
      <c r="G11" s="40"/>
      <c r="H11" s="40" t="s">
        <v>126</v>
      </c>
      <c r="I11" s="40"/>
      <c r="J11" s="40"/>
      <c r="K11" s="40"/>
      <c r="L11" s="40"/>
      <c r="M11" s="40"/>
      <c r="N11" s="40"/>
      <c r="O11" s="40" t="s">
        <v>127</v>
      </c>
      <c r="P11" s="40"/>
      <c r="Q11" s="40"/>
      <c r="R11" s="40"/>
      <c r="S11" s="40"/>
      <c r="T11" s="40"/>
      <c r="U11" s="41" t="s">
        <v>1</v>
      </c>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0" t="s">
        <v>128</v>
      </c>
      <c r="BG11" s="40"/>
      <c r="BH11" s="40"/>
      <c r="BI11" s="40"/>
      <c r="BJ11" s="40"/>
      <c r="BK11" s="40"/>
      <c r="BZ11" s="24" t="s">
        <v>129</v>
      </c>
    </row>
    <row r="12" spans="1:63" s="32" customFormat="1" ht="19.5" customHeight="1">
      <c r="A12" s="149" t="s">
        <v>33</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row>
    <row r="13" s="32" customFormat="1" ht="12" customHeight="1">
      <c r="A13" s="33"/>
    </row>
    <row r="14" spans="1:63" s="32" customFormat="1" ht="19.5" customHeight="1">
      <c r="A14" s="34" t="s">
        <v>2</v>
      </c>
      <c r="B14" s="150" t="s">
        <v>34</v>
      </c>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row>
    <row r="15" spans="1:63" s="32" customFormat="1" ht="17.25" customHeight="1">
      <c r="A15" s="34">
        <v>1</v>
      </c>
      <c r="B15" s="64" t="s">
        <v>100</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6"/>
    </row>
    <row r="16" s="32" customFormat="1" ht="15.75">
      <c r="A16" s="33"/>
    </row>
    <row r="17" s="32" customFormat="1" ht="15.75">
      <c r="A17" s="35" t="s">
        <v>35</v>
      </c>
    </row>
    <row r="18" spans="1:63" s="32" customFormat="1" ht="63.75" customHeight="1">
      <c r="A18" s="64" t="s">
        <v>57</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6"/>
    </row>
    <row r="19" spans="1:63" s="32" customFormat="1" ht="15.75">
      <c r="A19" s="151" t="s">
        <v>36</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row>
    <row r="20" s="32" customFormat="1" ht="6" customHeight="1">
      <c r="A20" s="33"/>
    </row>
    <row r="21" spans="1:63" s="32" customFormat="1" ht="20.25" customHeight="1">
      <c r="A21" s="34" t="str">
        <f>A14</f>
        <v>N з/п</v>
      </c>
      <c r="B21" s="150" t="s">
        <v>37</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row>
    <row r="22" spans="1:63" s="32" customFormat="1" ht="35.25" customHeight="1">
      <c r="A22" s="34">
        <v>1</v>
      </c>
      <c r="B22" s="108" t="s">
        <v>80</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row>
    <row r="23" spans="1:63" s="32" customFormat="1" ht="66.75" customHeight="1">
      <c r="A23" s="34">
        <v>2</v>
      </c>
      <c r="B23" s="108" t="s">
        <v>96</v>
      </c>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row>
    <row r="24" spans="1:63" s="32" customFormat="1" ht="68.25" customHeight="1">
      <c r="A24" s="34">
        <v>3</v>
      </c>
      <c r="B24" s="108" t="s">
        <v>104</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row>
    <row r="25" spans="1:63" s="32" customFormat="1" ht="81" customHeight="1">
      <c r="A25" s="34">
        <v>4</v>
      </c>
      <c r="B25" s="108" t="s">
        <v>81</v>
      </c>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8"/>
      <c r="BI25" s="108"/>
      <c r="BJ25" s="108"/>
      <c r="BK25" s="108"/>
    </row>
    <row r="26" spans="1:63" s="32" customFormat="1" ht="21.75" customHeight="1">
      <c r="A26" s="34">
        <v>5</v>
      </c>
      <c r="B26" s="108" t="s">
        <v>82</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row>
    <row r="27" spans="1:63" s="32" customFormat="1" ht="159" customHeight="1">
      <c r="A27" s="34">
        <v>6</v>
      </c>
      <c r="B27" s="108" t="s">
        <v>83</v>
      </c>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row>
    <row r="28" spans="1:63" s="32" customFormat="1" ht="34.5" customHeight="1">
      <c r="A28" s="34">
        <v>7</v>
      </c>
      <c r="B28" s="65" t="s">
        <v>103</v>
      </c>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row>
    <row r="29" s="32" customFormat="1" ht="15.75">
      <c r="A29" s="33"/>
    </row>
    <row r="30" spans="1:63" ht="18.75" customHeight="1">
      <c r="A30" s="149" t="s">
        <v>38</v>
      </c>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row>
    <row r="31" spans="1:63" ht="1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175" t="s">
        <v>39</v>
      </c>
      <c r="BG31" s="175"/>
      <c r="BH31" s="175"/>
      <c r="BI31" s="175"/>
      <c r="BJ31" s="175"/>
      <c r="BK31" s="175"/>
    </row>
    <row r="32" spans="1:63" ht="30.75" customHeight="1">
      <c r="A32" s="162" t="s">
        <v>28</v>
      </c>
      <c r="B32" s="152" t="s">
        <v>40</v>
      </c>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4"/>
      <c r="AB32" s="162" t="s">
        <v>43</v>
      </c>
      <c r="AC32" s="162"/>
      <c r="AD32" s="162"/>
      <c r="AE32" s="162"/>
      <c r="AF32" s="162"/>
      <c r="AG32" s="162"/>
      <c r="AH32" s="162"/>
      <c r="AI32" s="162"/>
      <c r="AJ32" s="162"/>
      <c r="AK32" s="162"/>
      <c r="AL32" s="162"/>
      <c r="AM32" s="162"/>
      <c r="AN32" s="162" t="s">
        <v>44</v>
      </c>
      <c r="AO32" s="162"/>
      <c r="AP32" s="162"/>
      <c r="AQ32" s="162"/>
      <c r="AR32" s="162"/>
      <c r="AS32" s="162"/>
      <c r="AT32" s="162"/>
      <c r="AU32" s="162"/>
      <c r="AV32" s="162"/>
      <c r="AW32" s="162"/>
      <c r="AX32" s="162"/>
      <c r="AY32" s="162"/>
      <c r="AZ32" s="162" t="s">
        <v>26</v>
      </c>
      <c r="BA32" s="162"/>
      <c r="BB32" s="162"/>
      <c r="BC32" s="162"/>
      <c r="BD32" s="162"/>
      <c r="BE32" s="162"/>
      <c r="BF32" s="162"/>
      <c r="BG32" s="162"/>
      <c r="BH32" s="162"/>
      <c r="BI32" s="162"/>
      <c r="BJ32" s="162"/>
      <c r="BK32" s="162"/>
    </row>
    <row r="33" spans="1:63" ht="30.75" customHeight="1">
      <c r="A33" s="162"/>
      <c r="B33" s="155"/>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7"/>
      <c r="AB33" s="162" t="s">
        <v>5</v>
      </c>
      <c r="AC33" s="162"/>
      <c r="AD33" s="162"/>
      <c r="AE33" s="162"/>
      <c r="AF33" s="162" t="s">
        <v>27</v>
      </c>
      <c r="AG33" s="162"/>
      <c r="AH33" s="162"/>
      <c r="AI33" s="162"/>
      <c r="AJ33" s="162" t="s">
        <v>3</v>
      </c>
      <c r="AK33" s="162"/>
      <c r="AL33" s="162"/>
      <c r="AM33" s="162"/>
      <c r="AN33" s="162" t="s">
        <v>5</v>
      </c>
      <c r="AO33" s="162"/>
      <c r="AP33" s="162"/>
      <c r="AQ33" s="162"/>
      <c r="AR33" s="162" t="s">
        <v>27</v>
      </c>
      <c r="AS33" s="162"/>
      <c r="AT33" s="162"/>
      <c r="AU33" s="162"/>
      <c r="AV33" s="162" t="s">
        <v>3</v>
      </c>
      <c r="AW33" s="162"/>
      <c r="AX33" s="162"/>
      <c r="AY33" s="162"/>
      <c r="AZ33" s="162" t="s">
        <v>5</v>
      </c>
      <c r="BA33" s="162"/>
      <c r="BB33" s="162"/>
      <c r="BC33" s="162"/>
      <c r="BD33" s="162" t="s">
        <v>27</v>
      </c>
      <c r="BE33" s="162"/>
      <c r="BF33" s="162"/>
      <c r="BG33" s="162"/>
      <c r="BH33" s="162" t="s">
        <v>3</v>
      </c>
      <c r="BI33" s="162"/>
      <c r="BJ33" s="162"/>
      <c r="BK33" s="162"/>
    </row>
    <row r="34" spans="1:63" ht="15.75" customHeight="1">
      <c r="A34" s="15">
        <v>1</v>
      </c>
      <c r="B34" s="76">
        <v>2</v>
      </c>
      <c r="C34" s="77"/>
      <c r="D34" s="77"/>
      <c r="E34" s="77"/>
      <c r="F34" s="77"/>
      <c r="G34" s="77"/>
      <c r="H34" s="77"/>
      <c r="I34" s="77"/>
      <c r="J34" s="77"/>
      <c r="K34" s="77"/>
      <c r="L34" s="77"/>
      <c r="M34" s="77"/>
      <c r="N34" s="77"/>
      <c r="O34" s="77"/>
      <c r="P34" s="77"/>
      <c r="Q34" s="77"/>
      <c r="R34" s="77"/>
      <c r="S34" s="77"/>
      <c r="T34" s="77"/>
      <c r="U34" s="77"/>
      <c r="V34" s="77"/>
      <c r="W34" s="77"/>
      <c r="X34" s="77"/>
      <c r="Y34" s="77"/>
      <c r="Z34" s="77"/>
      <c r="AA34" s="78"/>
      <c r="AB34" s="76">
        <v>3</v>
      </c>
      <c r="AC34" s="77"/>
      <c r="AD34" s="77"/>
      <c r="AE34" s="78"/>
      <c r="AF34" s="76">
        <v>4</v>
      </c>
      <c r="AG34" s="77"/>
      <c r="AH34" s="77"/>
      <c r="AI34" s="78"/>
      <c r="AJ34" s="76">
        <v>5</v>
      </c>
      <c r="AK34" s="77"/>
      <c r="AL34" s="77"/>
      <c r="AM34" s="78"/>
      <c r="AN34" s="76">
        <v>6</v>
      </c>
      <c r="AO34" s="77"/>
      <c r="AP34" s="77"/>
      <c r="AQ34" s="78"/>
      <c r="AR34" s="76">
        <v>7</v>
      </c>
      <c r="AS34" s="77"/>
      <c r="AT34" s="77"/>
      <c r="AU34" s="78"/>
      <c r="AV34" s="76">
        <v>8</v>
      </c>
      <c r="AW34" s="77"/>
      <c r="AX34" s="77"/>
      <c r="AY34" s="78"/>
      <c r="AZ34" s="76">
        <v>9</v>
      </c>
      <c r="BA34" s="77"/>
      <c r="BB34" s="77"/>
      <c r="BC34" s="78"/>
      <c r="BD34" s="76">
        <v>10</v>
      </c>
      <c r="BE34" s="77"/>
      <c r="BF34" s="77"/>
      <c r="BG34" s="78"/>
      <c r="BH34" s="76">
        <v>11</v>
      </c>
      <c r="BI34" s="77"/>
      <c r="BJ34" s="77"/>
      <c r="BK34" s="78"/>
    </row>
    <row r="35" spans="1:63" ht="15.75" customHeight="1">
      <c r="A35" s="15">
        <v>1</v>
      </c>
      <c r="B35" s="61" t="s">
        <v>84</v>
      </c>
      <c r="C35" s="62"/>
      <c r="D35" s="62"/>
      <c r="E35" s="62"/>
      <c r="F35" s="62"/>
      <c r="G35" s="62"/>
      <c r="H35" s="62"/>
      <c r="I35" s="62"/>
      <c r="J35" s="62"/>
      <c r="K35" s="62"/>
      <c r="L35" s="62"/>
      <c r="M35" s="62"/>
      <c r="N35" s="62"/>
      <c r="O35" s="62"/>
      <c r="P35" s="62"/>
      <c r="Q35" s="62"/>
      <c r="R35" s="62"/>
      <c r="S35" s="62"/>
      <c r="T35" s="62"/>
      <c r="U35" s="62"/>
      <c r="V35" s="62"/>
      <c r="W35" s="62"/>
      <c r="X35" s="62"/>
      <c r="Y35" s="62"/>
      <c r="Z35" s="62"/>
      <c r="AA35" s="63"/>
      <c r="AB35" s="59">
        <v>35046.9</v>
      </c>
      <c r="AC35" s="59"/>
      <c r="AD35" s="59"/>
      <c r="AE35" s="59"/>
      <c r="AF35" s="59">
        <v>0</v>
      </c>
      <c r="AG35" s="59"/>
      <c r="AH35" s="59"/>
      <c r="AI35" s="59"/>
      <c r="AJ35" s="59">
        <f aca="true" t="shared" si="0" ref="AJ35:AJ40">AB35+AF35</f>
        <v>35046.9</v>
      </c>
      <c r="AK35" s="59"/>
      <c r="AL35" s="59"/>
      <c r="AM35" s="59"/>
      <c r="AN35" s="59">
        <f>32546.86+2500</f>
        <v>35046.86</v>
      </c>
      <c r="AO35" s="59"/>
      <c r="AP35" s="59"/>
      <c r="AQ35" s="59"/>
      <c r="AR35" s="59">
        <v>0</v>
      </c>
      <c r="AS35" s="59"/>
      <c r="AT35" s="59"/>
      <c r="AU35" s="59"/>
      <c r="AV35" s="59">
        <f aca="true" t="shared" si="1" ref="AV35:AV40">AR35+AN35</f>
        <v>35046.86</v>
      </c>
      <c r="AW35" s="59"/>
      <c r="AX35" s="59"/>
      <c r="AY35" s="59"/>
      <c r="AZ35" s="59">
        <f aca="true" t="shared" si="2" ref="AZ35:AZ40">AN35-AB35</f>
        <v>-0.040000000000873115</v>
      </c>
      <c r="BA35" s="59"/>
      <c r="BB35" s="59"/>
      <c r="BC35" s="59"/>
      <c r="BD35" s="59">
        <f aca="true" t="shared" si="3" ref="BD35:BD40">AR35-AF35</f>
        <v>0</v>
      </c>
      <c r="BE35" s="59"/>
      <c r="BF35" s="59"/>
      <c r="BG35" s="59"/>
      <c r="BH35" s="59">
        <f aca="true" t="shared" si="4" ref="BH35:BH40">AV35-AJ35</f>
        <v>-0.040000000000873115</v>
      </c>
      <c r="BI35" s="59"/>
      <c r="BJ35" s="59"/>
      <c r="BK35" s="59"/>
    </row>
    <row r="36" spans="1:63" ht="46.5" customHeight="1">
      <c r="A36" s="15">
        <v>2</v>
      </c>
      <c r="B36" s="64" t="s">
        <v>87</v>
      </c>
      <c r="C36" s="65"/>
      <c r="D36" s="65"/>
      <c r="E36" s="65"/>
      <c r="F36" s="65"/>
      <c r="G36" s="65"/>
      <c r="H36" s="65"/>
      <c r="I36" s="65"/>
      <c r="J36" s="65"/>
      <c r="K36" s="65"/>
      <c r="L36" s="65"/>
      <c r="M36" s="65"/>
      <c r="N36" s="65"/>
      <c r="O36" s="65"/>
      <c r="P36" s="65"/>
      <c r="Q36" s="65"/>
      <c r="R36" s="65"/>
      <c r="S36" s="65"/>
      <c r="T36" s="65"/>
      <c r="U36" s="65"/>
      <c r="V36" s="65"/>
      <c r="W36" s="65"/>
      <c r="X36" s="65"/>
      <c r="Y36" s="65"/>
      <c r="Z36" s="65"/>
      <c r="AA36" s="66"/>
      <c r="AB36" s="59">
        <v>19841</v>
      </c>
      <c r="AC36" s="59"/>
      <c r="AD36" s="59"/>
      <c r="AE36" s="59"/>
      <c r="AF36" s="59">
        <v>0</v>
      </c>
      <c r="AG36" s="59"/>
      <c r="AH36" s="59"/>
      <c r="AI36" s="59"/>
      <c r="AJ36" s="59">
        <f t="shared" si="0"/>
        <v>19841</v>
      </c>
      <c r="AK36" s="59"/>
      <c r="AL36" s="59"/>
      <c r="AM36" s="59"/>
      <c r="AN36" s="59">
        <f>23541-2500-1200</f>
        <v>19841</v>
      </c>
      <c r="AO36" s="59"/>
      <c r="AP36" s="59"/>
      <c r="AQ36" s="59"/>
      <c r="AR36" s="59">
        <v>0</v>
      </c>
      <c r="AS36" s="59"/>
      <c r="AT36" s="59"/>
      <c r="AU36" s="59"/>
      <c r="AV36" s="59">
        <f t="shared" si="1"/>
        <v>19841</v>
      </c>
      <c r="AW36" s="59"/>
      <c r="AX36" s="59"/>
      <c r="AY36" s="59"/>
      <c r="AZ36" s="59">
        <f t="shared" si="2"/>
        <v>0</v>
      </c>
      <c r="BA36" s="59"/>
      <c r="BB36" s="59"/>
      <c r="BC36" s="59"/>
      <c r="BD36" s="59">
        <f t="shared" si="3"/>
        <v>0</v>
      </c>
      <c r="BE36" s="59"/>
      <c r="BF36" s="59"/>
      <c r="BG36" s="59"/>
      <c r="BH36" s="59">
        <f t="shared" si="4"/>
        <v>0</v>
      </c>
      <c r="BI36" s="59"/>
      <c r="BJ36" s="59"/>
      <c r="BK36" s="59"/>
    </row>
    <row r="37" spans="1:63" ht="15.75" customHeight="1">
      <c r="A37" s="15">
        <v>3</v>
      </c>
      <c r="B37" s="64" t="s">
        <v>85</v>
      </c>
      <c r="C37" s="65"/>
      <c r="D37" s="65"/>
      <c r="E37" s="65"/>
      <c r="F37" s="65"/>
      <c r="G37" s="65"/>
      <c r="H37" s="65"/>
      <c r="I37" s="65"/>
      <c r="J37" s="65"/>
      <c r="K37" s="65"/>
      <c r="L37" s="65"/>
      <c r="M37" s="65"/>
      <c r="N37" s="65"/>
      <c r="O37" s="65"/>
      <c r="P37" s="65"/>
      <c r="Q37" s="65"/>
      <c r="R37" s="65"/>
      <c r="S37" s="65"/>
      <c r="T37" s="65"/>
      <c r="U37" s="65"/>
      <c r="V37" s="65"/>
      <c r="W37" s="65"/>
      <c r="X37" s="65"/>
      <c r="Y37" s="65"/>
      <c r="Z37" s="65"/>
      <c r="AA37" s="66"/>
      <c r="AB37" s="59">
        <v>4842.7</v>
      </c>
      <c r="AC37" s="59"/>
      <c r="AD37" s="59"/>
      <c r="AE37" s="59"/>
      <c r="AF37" s="59">
        <v>0</v>
      </c>
      <c r="AG37" s="59"/>
      <c r="AH37" s="59"/>
      <c r="AI37" s="59"/>
      <c r="AJ37" s="59">
        <f t="shared" si="0"/>
        <v>4842.7</v>
      </c>
      <c r="AK37" s="59"/>
      <c r="AL37" s="59"/>
      <c r="AM37" s="59"/>
      <c r="AN37" s="59">
        <f>630.6+2102+63.06+2047.04</f>
        <v>4842.7</v>
      </c>
      <c r="AO37" s="59"/>
      <c r="AP37" s="59"/>
      <c r="AQ37" s="59"/>
      <c r="AR37" s="59">
        <v>0</v>
      </c>
      <c r="AS37" s="59"/>
      <c r="AT37" s="59"/>
      <c r="AU37" s="59"/>
      <c r="AV37" s="59">
        <f t="shared" si="1"/>
        <v>4842.7</v>
      </c>
      <c r="AW37" s="59"/>
      <c r="AX37" s="59"/>
      <c r="AY37" s="59"/>
      <c r="AZ37" s="59">
        <f t="shared" si="2"/>
        <v>0</v>
      </c>
      <c r="BA37" s="59"/>
      <c r="BB37" s="59"/>
      <c r="BC37" s="59"/>
      <c r="BD37" s="59">
        <f t="shared" si="3"/>
        <v>0</v>
      </c>
      <c r="BE37" s="59"/>
      <c r="BF37" s="59"/>
      <c r="BG37" s="59"/>
      <c r="BH37" s="59">
        <f t="shared" si="4"/>
        <v>0</v>
      </c>
      <c r="BI37" s="59"/>
      <c r="BJ37" s="59"/>
      <c r="BK37" s="59"/>
    </row>
    <row r="38" spans="1:63" ht="32.25" customHeight="1">
      <c r="A38" s="15">
        <v>4</v>
      </c>
      <c r="B38" s="64" t="s">
        <v>79</v>
      </c>
      <c r="C38" s="65"/>
      <c r="D38" s="65"/>
      <c r="E38" s="65"/>
      <c r="F38" s="65"/>
      <c r="G38" s="65"/>
      <c r="H38" s="65"/>
      <c r="I38" s="65"/>
      <c r="J38" s="65"/>
      <c r="K38" s="65"/>
      <c r="L38" s="65"/>
      <c r="M38" s="65"/>
      <c r="N38" s="65"/>
      <c r="O38" s="65"/>
      <c r="P38" s="65"/>
      <c r="Q38" s="65"/>
      <c r="R38" s="65"/>
      <c r="S38" s="65"/>
      <c r="T38" s="65"/>
      <c r="U38" s="65"/>
      <c r="V38" s="65"/>
      <c r="W38" s="65"/>
      <c r="X38" s="65"/>
      <c r="Y38" s="65"/>
      <c r="Z38" s="65"/>
      <c r="AA38" s="66"/>
      <c r="AB38" s="59">
        <v>28290</v>
      </c>
      <c r="AC38" s="59"/>
      <c r="AD38" s="59"/>
      <c r="AE38" s="59"/>
      <c r="AF38" s="59">
        <v>0</v>
      </c>
      <c r="AG38" s="59"/>
      <c r="AH38" s="59"/>
      <c r="AI38" s="59"/>
      <c r="AJ38" s="59">
        <f t="shared" si="0"/>
        <v>28290</v>
      </c>
      <c r="AK38" s="59"/>
      <c r="AL38" s="59"/>
      <c r="AM38" s="59"/>
      <c r="AN38" s="59">
        <v>3290</v>
      </c>
      <c r="AO38" s="59"/>
      <c r="AP38" s="59"/>
      <c r="AQ38" s="59"/>
      <c r="AR38" s="59">
        <v>0</v>
      </c>
      <c r="AS38" s="59"/>
      <c r="AT38" s="59"/>
      <c r="AU38" s="59"/>
      <c r="AV38" s="59">
        <f t="shared" si="1"/>
        <v>3290</v>
      </c>
      <c r="AW38" s="59"/>
      <c r="AX38" s="59"/>
      <c r="AY38" s="59"/>
      <c r="AZ38" s="59">
        <f t="shared" si="2"/>
        <v>-25000</v>
      </c>
      <c r="BA38" s="59"/>
      <c r="BB38" s="59"/>
      <c r="BC38" s="59"/>
      <c r="BD38" s="59">
        <f t="shared" si="3"/>
        <v>0</v>
      </c>
      <c r="BE38" s="59"/>
      <c r="BF38" s="59"/>
      <c r="BG38" s="59"/>
      <c r="BH38" s="59">
        <f t="shared" si="4"/>
        <v>-25000</v>
      </c>
      <c r="BI38" s="59"/>
      <c r="BJ38" s="59"/>
      <c r="BK38" s="59"/>
    </row>
    <row r="39" spans="1:63" ht="32.25" customHeight="1">
      <c r="A39" s="15">
        <v>5</v>
      </c>
      <c r="B39" s="64" t="s">
        <v>86</v>
      </c>
      <c r="C39" s="65"/>
      <c r="D39" s="65"/>
      <c r="E39" s="65"/>
      <c r="F39" s="65"/>
      <c r="G39" s="65"/>
      <c r="H39" s="65"/>
      <c r="I39" s="65"/>
      <c r="J39" s="65"/>
      <c r="K39" s="65"/>
      <c r="L39" s="65"/>
      <c r="M39" s="65"/>
      <c r="N39" s="65"/>
      <c r="O39" s="65"/>
      <c r="P39" s="65"/>
      <c r="Q39" s="65"/>
      <c r="R39" s="65"/>
      <c r="S39" s="65"/>
      <c r="T39" s="65"/>
      <c r="U39" s="65"/>
      <c r="V39" s="65"/>
      <c r="W39" s="65"/>
      <c r="X39" s="65"/>
      <c r="Y39" s="65"/>
      <c r="Z39" s="65"/>
      <c r="AA39" s="66"/>
      <c r="AB39" s="59">
        <v>21498.6</v>
      </c>
      <c r="AC39" s="59"/>
      <c r="AD39" s="59"/>
      <c r="AE39" s="59"/>
      <c r="AF39" s="59">
        <v>0</v>
      </c>
      <c r="AG39" s="59"/>
      <c r="AH39" s="59"/>
      <c r="AI39" s="59"/>
      <c r="AJ39" s="59">
        <f t="shared" si="0"/>
        <v>21498.6</v>
      </c>
      <c r="AK39" s="59"/>
      <c r="AL39" s="59"/>
      <c r="AM39" s="59"/>
      <c r="AN39" s="59">
        <f>16889.7+1200+2147.5</f>
        <v>20237.2</v>
      </c>
      <c r="AO39" s="59"/>
      <c r="AP39" s="59"/>
      <c r="AQ39" s="59"/>
      <c r="AR39" s="59">
        <v>0</v>
      </c>
      <c r="AS39" s="59"/>
      <c r="AT39" s="59"/>
      <c r="AU39" s="59"/>
      <c r="AV39" s="59">
        <f t="shared" si="1"/>
        <v>20237.2</v>
      </c>
      <c r="AW39" s="59"/>
      <c r="AX39" s="59"/>
      <c r="AY39" s="59"/>
      <c r="AZ39" s="59">
        <f t="shared" si="2"/>
        <v>-1261.3999999999978</v>
      </c>
      <c r="BA39" s="59"/>
      <c r="BB39" s="59"/>
      <c r="BC39" s="59"/>
      <c r="BD39" s="59">
        <f t="shared" si="3"/>
        <v>0</v>
      </c>
      <c r="BE39" s="59"/>
      <c r="BF39" s="59"/>
      <c r="BG39" s="59"/>
      <c r="BH39" s="59">
        <f t="shared" si="4"/>
        <v>-1261.3999999999978</v>
      </c>
      <c r="BI39" s="59"/>
      <c r="BJ39" s="59"/>
      <c r="BK39" s="59"/>
    </row>
    <row r="40" spans="1:63" ht="32.25" customHeight="1">
      <c r="A40" s="15">
        <v>6</v>
      </c>
      <c r="B40" s="64" t="s">
        <v>105</v>
      </c>
      <c r="C40" s="65"/>
      <c r="D40" s="65"/>
      <c r="E40" s="65"/>
      <c r="F40" s="65"/>
      <c r="G40" s="65"/>
      <c r="H40" s="65"/>
      <c r="I40" s="65"/>
      <c r="J40" s="65"/>
      <c r="K40" s="65"/>
      <c r="L40" s="65"/>
      <c r="M40" s="65"/>
      <c r="N40" s="65"/>
      <c r="O40" s="65"/>
      <c r="P40" s="65"/>
      <c r="Q40" s="65"/>
      <c r="R40" s="65"/>
      <c r="S40" s="65"/>
      <c r="T40" s="65"/>
      <c r="U40" s="65"/>
      <c r="V40" s="65"/>
      <c r="W40" s="65"/>
      <c r="X40" s="65"/>
      <c r="Y40" s="65"/>
      <c r="Z40" s="65"/>
      <c r="AA40" s="66"/>
      <c r="AB40" s="59">
        <v>25000</v>
      </c>
      <c r="AC40" s="59"/>
      <c r="AD40" s="59"/>
      <c r="AE40" s="59"/>
      <c r="AF40" s="59">
        <v>0</v>
      </c>
      <c r="AG40" s="59"/>
      <c r="AH40" s="59"/>
      <c r="AI40" s="59"/>
      <c r="AJ40" s="59">
        <f t="shared" si="0"/>
        <v>25000</v>
      </c>
      <c r="AK40" s="59"/>
      <c r="AL40" s="59"/>
      <c r="AM40" s="59"/>
      <c r="AN40" s="59">
        <v>25000</v>
      </c>
      <c r="AO40" s="59"/>
      <c r="AP40" s="59"/>
      <c r="AQ40" s="59"/>
      <c r="AR40" s="59">
        <v>0</v>
      </c>
      <c r="AS40" s="59"/>
      <c r="AT40" s="59"/>
      <c r="AU40" s="59"/>
      <c r="AV40" s="59">
        <f t="shared" si="1"/>
        <v>25000</v>
      </c>
      <c r="AW40" s="59"/>
      <c r="AX40" s="59"/>
      <c r="AY40" s="59"/>
      <c r="AZ40" s="59">
        <f t="shared" si="2"/>
        <v>0</v>
      </c>
      <c r="BA40" s="59"/>
      <c r="BB40" s="59"/>
      <c r="BC40" s="59"/>
      <c r="BD40" s="59">
        <f t="shared" si="3"/>
        <v>0</v>
      </c>
      <c r="BE40" s="59"/>
      <c r="BF40" s="59"/>
      <c r="BG40" s="59"/>
      <c r="BH40" s="59">
        <f t="shared" si="4"/>
        <v>0</v>
      </c>
      <c r="BI40" s="59"/>
      <c r="BJ40" s="59"/>
      <c r="BK40" s="59"/>
    </row>
    <row r="41" spans="1:63" ht="15.75" customHeight="1">
      <c r="A41" s="171" t="s">
        <v>29</v>
      </c>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61">
        <f>SUM(AB35:AE40)</f>
        <v>134519.2</v>
      </c>
      <c r="AC41" s="161"/>
      <c r="AD41" s="161"/>
      <c r="AE41" s="161"/>
      <c r="AF41" s="161">
        <f>SUM(AF35:AI40)</f>
        <v>0</v>
      </c>
      <c r="AG41" s="161"/>
      <c r="AH41" s="161"/>
      <c r="AI41" s="161"/>
      <c r="AJ41" s="161">
        <f>SUM(AJ35:AM40)</f>
        <v>134519.2</v>
      </c>
      <c r="AK41" s="161"/>
      <c r="AL41" s="161"/>
      <c r="AM41" s="161"/>
      <c r="AN41" s="161">
        <f>SUM(AN35:AQ40)</f>
        <v>108257.76</v>
      </c>
      <c r="AO41" s="161"/>
      <c r="AP41" s="161"/>
      <c r="AQ41" s="161"/>
      <c r="AR41" s="161">
        <f>SUM(AR35:AU40)</f>
        <v>0</v>
      </c>
      <c r="AS41" s="161"/>
      <c r="AT41" s="161"/>
      <c r="AU41" s="161"/>
      <c r="AV41" s="161">
        <f>SUM(AV35:AY40)</f>
        <v>108257.76</v>
      </c>
      <c r="AW41" s="161"/>
      <c r="AX41" s="161"/>
      <c r="AY41" s="161"/>
      <c r="AZ41" s="161">
        <f>SUM(AZ35:BC40)</f>
        <v>-26261.44</v>
      </c>
      <c r="BA41" s="161"/>
      <c r="BB41" s="161"/>
      <c r="BC41" s="161"/>
      <c r="BD41" s="161">
        <f>SUM(BD35:BG40)</f>
        <v>0</v>
      </c>
      <c r="BE41" s="161"/>
      <c r="BF41" s="161"/>
      <c r="BG41" s="161"/>
      <c r="BH41" s="161">
        <f>SUM(BH35:BK40)</f>
        <v>-26261.44</v>
      </c>
      <c r="BI41" s="161"/>
      <c r="BJ41" s="161"/>
      <c r="BK41" s="161"/>
    </row>
    <row r="42" spans="1:76" ht="33" customHeight="1">
      <c r="A42" s="176" t="s">
        <v>41</v>
      </c>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8"/>
      <c r="BL42" s="9"/>
      <c r="BM42" s="9"/>
      <c r="BN42" s="9"/>
      <c r="BO42" s="9"/>
      <c r="BP42" s="9"/>
      <c r="BQ42" s="9"/>
      <c r="BR42" s="9"/>
      <c r="BS42" s="9"/>
      <c r="BT42" s="9"/>
      <c r="BU42" s="9"/>
      <c r="BV42" s="9"/>
      <c r="BW42" s="9"/>
      <c r="BX42" s="9"/>
    </row>
    <row r="43" spans="1:76" ht="15.75">
      <c r="A43" s="105" t="s">
        <v>118</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7"/>
      <c r="BL43" s="9"/>
      <c r="BM43" s="9"/>
      <c r="BN43" s="9"/>
      <c r="BO43" s="9"/>
      <c r="BP43" s="9"/>
      <c r="BQ43" s="9"/>
      <c r="BR43" s="9"/>
      <c r="BS43" s="9"/>
      <c r="BT43" s="9"/>
      <c r="BU43" s="9"/>
      <c r="BV43" s="9"/>
      <c r="BW43" s="9"/>
      <c r="BX43" s="9"/>
    </row>
    <row r="44" spans="1:76" ht="9"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9"/>
      <c r="BM44" s="9"/>
      <c r="BN44" s="9"/>
      <c r="BO44" s="9"/>
      <c r="BP44" s="9"/>
      <c r="BQ44" s="9"/>
      <c r="BR44" s="9"/>
      <c r="BS44" s="9"/>
      <c r="BT44" s="9"/>
      <c r="BU44" s="9"/>
      <c r="BV44" s="9"/>
      <c r="BW44" s="9"/>
      <c r="BX44" s="9"/>
    </row>
    <row r="45" spans="1:63" ht="15.75" customHeight="1">
      <c r="A45" s="160" t="s">
        <v>42</v>
      </c>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row>
    <row r="46" spans="1:63" ht="15.7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175" t="s">
        <v>39</v>
      </c>
      <c r="BG46" s="175"/>
      <c r="BH46" s="175"/>
      <c r="BI46" s="175"/>
      <c r="BJ46" s="175"/>
      <c r="BK46" s="175"/>
    </row>
    <row r="47" spans="1:63" ht="30" customHeight="1">
      <c r="A47" s="162" t="s">
        <v>28</v>
      </c>
      <c r="B47" s="152" t="s">
        <v>131</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4"/>
      <c r="AB47" s="162" t="s">
        <v>43</v>
      </c>
      <c r="AC47" s="162"/>
      <c r="AD47" s="162"/>
      <c r="AE47" s="162"/>
      <c r="AF47" s="162"/>
      <c r="AG47" s="162"/>
      <c r="AH47" s="162"/>
      <c r="AI47" s="162"/>
      <c r="AJ47" s="162"/>
      <c r="AK47" s="162"/>
      <c r="AL47" s="162"/>
      <c r="AM47" s="162"/>
      <c r="AN47" s="162" t="s">
        <v>44</v>
      </c>
      <c r="AO47" s="162"/>
      <c r="AP47" s="162"/>
      <c r="AQ47" s="162"/>
      <c r="AR47" s="162"/>
      <c r="AS47" s="162"/>
      <c r="AT47" s="162"/>
      <c r="AU47" s="162"/>
      <c r="AV47" s="162"/>
      <c r="AW47" s="162"/>
      <c r="AX47" s="162"/>
      <c r="AY47" s="162"/>
      <c r="AZ47" s="162" t="s">
        <v>26</v>
      </c>
      <c r="BA47" s="162"/>
      <c r="BB47" s="162"/>
      <c r="BC47" s="162"/>
      <c r="BD47" s="162"/>
      <c r="BE47" s="162"/>
      <c r="BF47" s="162"/>
      <c r="BG47" s="162"/>
      <c r="BH47" s="162"/>
      <c r="BI47" s="162"/>
      <c r="BJ47" s="162"/>
      <c r="BK47" s="162"/>
    </row>
    <row r="48" spans="1:63" ht="30.75" customHeight="1">
      <c r="A48" s="162"/>
      <c r="B48" s="155"/>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7"/>
      <c r="AB48" s="162" t="s">
        <v>5</v>
      </c>
      <c r="AC48" s="162"/>
      <c r="AD48" s="162"/>
      <c r="AE48" s="162"/>
      <c r="AF48" s="162" t="s">
        <v>27</v>
      </c>
      <c r="AG48" s="162"/>
      <c r="AH48" s="162"/>
      <c r="AI48" s="162"/>
      <c r="AJ48" s="162" t="s">
        <v>3</v>
      </c>
      <c r="AK48" s="162"/>
      <c r="AL48" s="162"/>
      <c r="AM48" s="162"/>
      <c r="AN48" s="162" t="s">
        <v>5</v>
      </c>
      <c r="AO48" s="162"/>
      <c r="AP48" s="162"/>
      <c r="AQ48" s="162"/>
      <c r="AR48" s="162" t="s">
        <v>27</v>
      </c>
      <c r="AS48" s="162"/>
      <c r="AT48" s="162"/>
      <c r="AU48" s="162"/>
      <c r="AV48" s="162" t="s">
        <v>3</v>
      </c>
      <c r="AW48" s="162"/>
      <c r="AX48" s="162"/>
      <c r="AY48" s="162"/>
      <c r="AZ48" s="162" t="s">
        <v>5</v>
      </c>
      <c r="BA48" s="162"/>
      <c r="BB48" s="162"/>
      <c r="BC48" s="162"/>
      <c r="BD48" s="162" t="s">
        <v>27</v>
      </c>
      <c r="BE48" s="162"/>
      <c r="BF48" s="162"/>
      <c r="BG48" s="162"/>
      <c r="BH48" s="162" t="s">
        <v>3</v>
      </c>
      <c r="BI48" s="162"/>
      <c r="BJ48" s="162"/>
      <c r="BK48" s="162"/>
    </row>
    <row r="49" spans="1:63" ht="15.75" customHeight="1">
      <c r="A49" s="15">
        <v>1</v>
      </c>
      <c r="B49" s="76">
        <v>2</v>
      </c>
      <c r="C49" s="77"/>
      <c r="D49" s="77"/>
      <c r="E49" s="77"/>
      <c r="F49" s="77"/>
      <c r="G49" s="77"/>
      <c r="H49" s="77"/>
      <c r="I49" s="77"/>
      <c r="J49" s="77"/>
      <c r="K49" s="77"/>
      <c r="L49" s="77"/>
      <c r="M49" s="77"/>
      <c r="N49" s="77"/>
      <c r="O49" s="77"/>
      <c r="P49" s="77"/>
      <c r="Q49" s="77"/>
      <c r="R49" s="77"/>
      <c r="S49" s="77"/>
      <c r="T49" s="77"/>
      <c r="U49" s="77"/>
      <c r="V49" s="77"/>
      <c r="W49" s="77"/>
      <c r="X49" s="77"/>
      <c r="Y49" s="77"/>
      <c r="Z49" s="77"/>
      <c r="AA49" s="78"/>
      <c r="AB49" s="76">
        <v>3</v>
      </c>
      <c r="AC49" s="77"/>
      <c r="AD49" s="77"/>
      <c r="AE49" s="78"/>
      <c r="AF49" s="76">
        <v>4</v>
      </c>
      <c r="AG49" s="77"/>
      <c r="AH49" s="77"/>
      <c r="AI49" s="78"/>
      <c r="AJ49" s="76">
        <v>5</v>
      </c>
      <c r="AK49" s="77"/>
      <c r="AL49" s="77"/>
      <c r="AM49" s="78"/>
      <c r="AN49" s="76">
        <v>6</v>
      </c>
      <c r="AO49" s="77"/>
      <c r="AP49" s="77"/>
      <c r="AQ49" s="78"/>
      <c r="AR49" s="76">
        <v>7</v>
      </c>
      <c r="AS49" s="77"/>
      <c r="AT49" s="77"/>
      <c r="AU49" s="78"/>
      <c r="AV49" s="76">
        <v>8</v>
      </c>
      <c r="AW49" s="77"/>
      <c r="AX49" s="77"/>
      <c r="AY49" s="78"/>
      <c r="AZ49" s="76">
        <v>9</v>
      </c>
      <c r="BA49" s="77"/>
      <c r="BB49" s="77"/>
      <c r="BC49" s="78"/>
      <c r="BD49" s="76">
        <v>10</v>
      </c>
      <c r="BE49" s="77"/>
      <c r="BF49" s="77"/>
      <c r="BG49" s="78"/>
      <c r="BH49" s="76">
        <v>11</v>
      </c>
      <c r="BI49" s="77"/>
      <c r="BJ49" s="77"/>
      <c r="BK49" s="78"/>
    </row>
    <row r="50" spans="1:63" ht="15.75" customHeight="1">
      <c r="A50" s="15">
        <v>1</v>
      </c>
      <c r="B50" s="69" t="s">
        <v>75</v>
      </c>
      <c r="C50" s="70"/>
      <c r="D50" s="70"/>
      <c r="E50" s="70"/>
      <c r="F50" s="70"/>
      <c r="G50" s="70"/>
      <c r="H50" s="70"/>
      <c r="I50" s="70"/>
      <c r="J50" s="70"/>
      <c r="K50" s="70"/>
      <c r="L50" s="70"/>
      <c r="M50" s="70"/>
      <c r="N50" s="70"/>
      <c r="O50" s="70"/>
      <c r="P50" s="70"/>
      <c r="Q50" s="70"/>
      <c r="R50" s="70"/>
      <c r="S50" s="70"/>
      <c r="T50" s="70"/>
      <c r="U50" s="70"/>
      <c r="V50" s="70"/>
      <c r="W50" s="70"/>
      <c r="X50" s="70"/>
      <c r="Y50" s="70"/>
      <c r="Z50" s="70"/>
      <c r="AA50" s="71"/>
      <c r="AB50" s="59">
        <v>35046.9</v>
      </c>
      <c r="AC50" s="59"/>
      <c r="AD50" s="59"/>
      <c r="AE50" s="59"/>
      <c r="AF50" s="59"/>
      <c r="AG50" s="59"/>
      <c r="AH50" s="59"/>
      <c r="AI50" s="59"/>
      <c r="AJ50" s="59">
        <f aca="true" t="shared" si="5" ref="AJ50:AJ55">AB50+AF50</f>
        <v>35046.9</v>
      </c>
      <c r="AK50" s="59"/>
      <c r="AL50" s="59"/>
      <c r="AM50" s="59"/>
      <c r="AN50" s="59">
        <v>35046.9</v>
      </c>
      <c r="AO50" s="59"/>
      <c r="AP50" s="59"/>
      <c r="AQ50" s="59"/>
      <c r="AR50" s="59"/>
      <c r="AS50" s="59"/>
      <c r="AT50" s="59"/>
      <c r="AU50" s="59"/>
      <c r="AV50" s="59">
        <f aca="true" t="shared" si="6" ref="AV50:AV55">AN50+AR50</f>
        <v>35046.9</v>
      </c>
      <c r="AW50" s="59"/>
      <c r="AX50" s="59"/>
      <c r="AY50" s="59"/>
      <c r="AZ50" s="59">
        <f aca="true" t="shared" si="7" ref="AZ50:AZ55">AN50-AB50</f>
        <v>0</v>
      </c>
      <c r="BA50" s="59"/>
      <c r="BB50" s="59"/>
      <c r="BC50" s="59"/>
      <c r="BD50" s="59"/>
      <c r="BE50" s="59"/>
      <c r="BF50" s="59"/>
      <c r="BG50" s="59"/>
      <c r="BH50" s="59">
        <f aca="true" t="shared" si="8" ref="BH50:BH55">AV50-AJ50</f>
        <v>0</v>
      </c>
      <c r="BI50" s="59"/>
      <c r="BJ50" s="59"/>
      <c r="BK50" s="59"/>
    </row>
    <row r="51" spans="1:63" ht="53.25" customHeight="1">
      <c r="A51" s="15">
        <v>2</v>
      </c>
      <c r="B51" s="69" t="s">
        <v>76</v>
      </c>
      <c r="C51" s="70"/>
      <c r="D51" s="70"/>
      <c r="E51" s="70"/>
      <c r="F51" s="70"/>
      <c r="G51" s="70"/>
      <c r="H51" s="70"/>
      <c r="I51" s="70"/>
      <c r="J51" s="70"/>
      <c r="K51" s="70"/>
      <c r="L51" s="70"/>
      <c r="M51" s="70"/>
      <c r="N51" s="70"/>
      <c r="O51" s="70"/>
      <c r="P51" s="70"/>
      <c r="Q51" s="70"/>
      <c r="R51" s="70"/>
      <c r="S51" s="70"/>
      <c r="T51" s="70"/>
      <c r="U51" s="70"/>
      <c r="V51" s="70"/>
      <c r="W51" s="70"/>
      <c r="X51" s="70"/>
      <c r="Y51" s="70"/>
      <c r="Z51" s="70"/>
      <c r="AA51" s="71"/>
      <c r="AB51" s="59">
        <v>19841</v>
      </c>
      <c r="AC51" s="59"/>
      <c r="AD51" s="59"/>
      <c r="AE51" s="59"/>
      <c r="AF51" s="59"/>
      <c r="AG51" s="59"/>
      <c r="AH51" s="59"/>
      <c r="AI51" s="59"/>
      <c r="AJ51" s="59">
        <f t="shared" si="5"/>
        <v>19841</v>
      </c>
      <c r="AK51" s="59"/>
      <c r="AL51" s="59"/>
      <c r="AM51" s="59"/>
      <c r="AN51" s="59">
        <v>19841</v>
      </c>
      <c r="AO51" s="59"/>
      <c r="AP51" s="59"/>
      <c r="AQ51" s="59"/>
      <c r="AR51" s="59"/>
      <c r="AS51" s="59"/>
      <c r="AT51" s="59"/>
      <c r="AU51" s="59"/>
      <c r="AV51" s="59">
        <f t="shared" si="6"/>
        <v>19841</v>
      </c>
      <c r="AW51" s="59"/>
      <c r="AX51" s="59"/>
      <c r="AY51" s="59"/>
      <c r="AZ51" s="59">
        <f t="shared" si="7"/>
        <v>0</v>
      </c>
      <c r="BA51" s="59"/>
      <c r="BB51" s="59"/>
      <c r="BC51" s="59"/>
      <c r="BD51" s="59"/>
      <c r="BE51" s="59"/>
      <c r="BF51" s="59"/>
      <c r="BG51" s="59"/>
      <c r="BH51" s="59">
        <f t="shared" si="8"/>
        <v>0</v>
      </c>
      <c r="BI51" s="59"/>
      <c r="BJ51" s="59"/>
      <c r="BK51" s="59"/>
    </row>
    <row r="52" spans="1:63" ht="18.75" customHeight="1">
      <c r="A52" s="15">
        <v>3</v>
      </c>
      <c r="B52" s="69" t="s">
        <v>101</v>
      </c>
      <c r="C52" s="70"/>
      <c r="D52" s="70"/>
      <c r="E52" s="70"/>
      <c r="F52" s="70"/>
      <c r="G52" s="70"/>
      <c r="H52" s="70"/>
      <c r="I52" s="70"/>
      <c r="J52" s="70"/>
      <c r="K52" s="70"/>
      <c r="L52" s="70"/>
      <c r="M52" s="70"/>
      <c r="N52" s="70"/>
      <c r="O52" s="70"/>
      <c r="P52" s="70"/>
      <c r="Q52" s="70"/>
      <c r="R52" s="70"/>
      <c r="S52" s="70"/>
      <c r="T52" s="70"/>
      <c r="U52" s="70"/>
      <c r="V52" s="70"/>
      <c r="W52" s="70"/>
      <c r="X52" s="70"/>
      <c r="Y52" s="70"/>
      <c r="Z52" s="70"/>
      <c r="AA52" s="71"/>
      <c r="AB52" s="59">
        <v>4842.7</v>
      </c>
      <c r="AC52" s="59"/>
      <c r="AD52" s="59"/>
      <c r="AE52" s="59"/>
      <c r="AF52" s="59"/>
      <c r="AG52" s="59"/>
      <c r="AH52" s="59"/>
      <c r="AI52" s="59"/>
      <c r="AJ52" s="59">
        <f t="shared" si="5"/>
        <v>4842.7</v>
      </c>
      <c r="AK52" s="59"/>
      <c r="AL52" s="59"/>
      <c r="AM52" s="59"/>
      <c r="AN52" s="59">
        <v>4842.7</v>
      </c>
      <c r="AO52" s="59"/>
      <c r="AP52" s="59"/>
      <c r="AQ52" s="59"/>
      <c r="AR52" s="59"/>
      <c r="AS52" s="59"/>
      <c r="AT52" s="59"/>
      <c r="AU52" s="59"/>
      <c r="AV52" s="59">
        <f t="shared" si="6"/>
        <v>4842.7</v>
      </c>
      <c r="AW52" s="59"/>
      <c r="AX52" s="59"/>
      <c r="AY52" s="59"/>
      <c r="AZ52" s="59">
        <f t="shared" si="7"/>
        <v>0</v>
      </c>
      <c r="BA52" s="59"/>
      <c r="BB52" s="59"/>
      <c r="BC52" s="59"/>
      <c r="BD52" s="59"/>
      <c r="BE52" s="59"/>
      <c r="BF52" s="59"/>
      <c r="BG52" s="59"/>
      <c r="BH52" s="59">
        <f t="shared" si="8"/>
        <v>0</v>
      </c>
      <c r="BI52" s="59"/>
      <c r="BJ52" s="59"/>
      <c r="BK52" s="59"/>
    </row>
    <row r="53" spans="1:63" ht="41.25" customHeight="1">
      <c r="A53" s="15">
        <v>4</v>
      </c>
      <c r="B53" s="69" t="s">
        <v>77</v>
      </c>
      <c r="C53" s="70"/>
      <c r="D53" s="70"/>
      <c r="E53" s="70"/>
      <c r="F53" s="70"/>
      <c r="G53" s="70"/>
      <c r="H53" s="70"/>
      <c r="I53" s="70"/>
      <c r="J53" s="70"/>
      <c r="K53" s="70"/>
      <c r="L53" s="70"/>
      <c r="M53" s="70"/>
      <c r="N53" s="70"/>
      <c r="O53" s="70"/>
      <c r="P53" s="70"/>
      <c r="Q53" s="70"/>
      <c r="R53" s="70"/>
      <c r="S53" s="70"/>
      <c r="T53" s="70"/>
      <c r="U53" s="70"/>
      <c r="V53" s="70"/>
      <c r="W53" s="70"/>
      <c r="X53" s="70"/>
      <c r="Y53" s="70"/>
      <c r="Z53" s="70"/>
      <c r="AA53" s="71"/>
      <c r="AB53" s="59">
        <v>28290</v>
      </c>
      <c r="AC53" s="59"/>
      <c r="AD53" s="59"/>
      <c r="AE53" s="59"/>
      <c r="AF53" s="59"/>
      <c r="AG53" s="59"/>
      <c r="AH53" s="59"/>
      <c r="AI53" s="59"/>
      <c r="AJ53" s="59">
        <f t="shared" si="5"/>
        <v>28290</v>
      </c>
      <c r="AK53" s="59"/>
      <c r="AL53" s="59"/>
      <c r="AM53" s="59"/>
      <c r="AN53" s="59">
        <f>AN38</f>
        <v>3290</v>
      </c>
      <c r="AO53" s="59"/>
      <c r="AP53" s="59"/>
      <c r="AQ53" s="59"/>
      <c r="AR53" s="59"/>
      <c r="AS53" s="59"/>
      <c r="AT53" s="59"/>
      <c r="AU53" s="59"/>
      <c r="AV53" s="59">
        <f t="shared" si="6"/>
        <v>3290</v>
      </c>
      <c r="AW53" s="59"/>
      <c r="AX53" s="59"/>
      <c r="AY53" s="59"/>
      <c r="AZ53" s="59">
        <f t="shared" si="7"/>
        <v>-25000</v>
      </c>
      <c r="BA53" s="59"/>
      <c r="BB53" s="59"/>
      <c r="BC53" s="59"/>
      <c r="BD53" s="59"/>
      <c r="BE53" s="59"/>
      <c r="BF53" s="59"/>
      <c r="BG53" s="59"/>
      <c r="BH53" s="59">
        <f t="shared" si="8"/>
        <v>-25000</v>
      </c>
      <c r="BI53" s="59"/>
      <c r="BJ53" s="59"/>
      <c r="BK53" s="59"/>
    </row>
    <row r="54" spans="1:63" ht="42" customHeight="1">
      <c r="A54" s="15">
        <v>5</v>
      </c>
      <c r="B54" s="69" t="s">
        <v>78</v>
      </c>
      <c r="C54" s="70"/>
      <c r="D54" s="70"/>
      <c r="E54" s="70"/>
      <c r="F54" s="70"/>
      <c r="G54" s="70"/>
      <c r="H54" s="70"/>
      <c r="I54" s="70"/>
      <c r="J54" s="70"/>
      <c r="K54" s="70"/>
      <c r="L54" s="70"/>
      <c r="M54" s="70"/>
      <c r="N54" s="70"/>
      <c r="O54" s="70"/>
      <c r="P54" s="70"/>
      <c r="Q54" s="70"/>
      <c r="R54" s="70"/>
      <c r="S54" s="70"/>
      <c r="T54" s="70"/>
      <c r="U54" s="70"/>
      <c r="V54" s="70"/>
      <c r="W54" s="70"/>
      <c r="X54" s="70"/>
      <c r="Y54" s="70"/>
      <c r="Z54" s="70"/>
      <c r="AA54" s="71"/>
      <c r="AB54" s="59">
        <v>16889.7</v>
      </c>
      <c r="AC54" s="59"/>
      <c r="AD54" s="59"/>
      <c r="AE54" s="59"/>
      <c r="AF54" s="59"/>
      <c r="AG54" s="59"/>
      <c r="AH54" s="59"/>
      <c r="AI54" s="59"/>
      <c r="AJ54" s="59">
        <f t="shared" si="5"/>
        <v>16889.7</v>
      </c>
      <c r="AK54" s="59"/>
      <c r="AL54" s="59"/>
      <c r="AM54" s="59"/>
      <c r="AN54" s="59">
        <v>16889.7</v>
      </c>
      <c r="AO54" s="59"/>
      <c r="AP54" s="59"/>
      <c r="AQ54" s="59"/>
      <c r="AR54" s="59"/>
      <c r="AS54" s="59"/>
      <c r="AT54" s="59"/>
      <c r="AU54" s="59"/>
      <c r="AV54" s="59">
        <f t="shared" si="6"/>
        <v>16889.7</v>
      </c>
      <c r="AW54" s="59"/>
      <c r="AX54" s="59"/>
      <c r="AY54" s="59"/>
      <c r="AZ54" s="59">
        <f t="shared" si="7"/>
        <v>0</v>
      </c>
      <c r="BA54" s="59"/>
      <c r="BB54" s="59"/>
      <c r="BC54" s="59"/>
      <c r="BD54" s="59"/>
      <c r="BE54" s="59"/>
      <c r="BF54" s="59"/>
      <c r="BG54" s="59"/>
      <c r="BH54" s="59">
        <f t="shared" si="8"/>
        <v>0</v>
      </c>
      <c r="BI54" s="59"/>
      <c r="BJ54" s="59"/>
      <c r="BK54" s="59"/>
    </row>
    <row r="55" spans="1:63" ht="33.75" customHeight="1">
      <c r="A55" s="15">
        <v>6</v>
      </c>
      <c r="B55" s="179" t="s">
        <v>102</v>
      </c>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1"/>
      <c r="AB55" s="59">
        <v>25000</v>
      </c>
      <c r="AC55" s="59"/>
      <c r="AD55" s="59"/>
      <c r="AE55" s="59"/>
      <c r="AF55" s="59"/>
      <c r="AG55" s="59"/>
      <c r="AH55" s="59"/>
      <c r="AI55" s="59"/>
      <c r="AJ55" s="59">
        <f t="shared" si="5"/>
        <v>25000</v>
      </c>
      <c r="AK55" s="59"/>
      <c r="AL55" s="59"/>
      <c r="AM55" s="59"/>
      <c r="AN55" s="59">
        <v>25000</v>
      </c>
      <c r="AO55" s="59"/>
      <c r="AP55" s="59"/>
      <c r="AQ55" s="59"/>
      <c r="AR55" s="59"/>
      <c r="AS55" s="59"/>
      <c r="AT55" s="59"/>
      <c r="AU55" s="59"/>
      <c r="AV55" s="59">
        <f t="shared" si="6"/>
        <v>25000</v>
      </c>
      <c r="AW55" s="59"/>
      <c r="AX55" s="59"/>
      <c r="AY55" s="59"/>
      <c r="AZ55" s="59">
        <f t="shared" si="7"/>
        <v>0</v>
      </c>
      <c r="BA55" s="59"/>
      <c r="BB55" s="59"/>
      <c r="BC55" s="59"/>
      <c r="BD55" s="59"/>
      <c r="BE55" s="59"/>
      <c r="BF55" s="59"/>
      <c r="BG55" s="59"/>
      <c r="BH55" s="59">
        <f t="shared" si="8"/>
        <v>0</v>
      </c>
      <c r="BI55" s="59"/>
      <c r="BJ55" s="59"/>
      <c r="BK55" s="59"/>
    </row>
    <row r="56" spans="1:63" ht="15.75" customHeight="1">
      <c r="A56" s="16"/>
      <c r="B56" s="76" t="s">
        <v>29</v>
      </c>
      <c r="C56" s="77"/>
      <c r="D56" s="77"/>
      <c r="E56" s="77"/>
      <c r="F56" s="77"/>
      <c r="G56" s="77"/>
      <c r="H56" s="77"/>
      <c r="I56" s="77"/>
      <c r="J56" s="77"/>
      <c r="K56" s="77"/>
      <c r="L56" s="77"/>
      <c r="M56" s="77"/>
      <c r="N56" s="77"/>
      <c r="O56" s="77"/>
      <c r="P56" s="77"/>
      <c r="Q56" s="77"/>
      <c r="R56" s="77"/>
      <c r="S56" s="77"/>
      <c r="T56" s="77"/>
      <c r="U56" s="77"/>
      <c r="V56" s="77"/>
      <c r="W56" s="77"/>
      <c r="X56" s="77"/>
      <c r="Y56" s="77"/>
      <c r="Z56" s="77"/>
      <c r="AA56" s="78"/>
      <c r="AB56" s="59">
        <f>SUM(AB50:AE55)</f>
        <v>129910.3</v>
      </c>
      <c r="AC56" s="59"/>
      <c r="AD56" s="59"/>
      <c r="AE56" s="59"/>
      <c r="AF56" s="59"/>
      <c r="AG56" s="59"/>
      <c r="AH56" s="59"/>
      <c r="AI56" s="59"/>
      <c r="AJ56" s="59">
        <f>SUM(AJ50:AM55)</f>
        <v>129910.3</v>
      </c>
      <c r="AK56" s="59"/>
      <c r="AL56" s="59"/>
      <c r="AM56" s="59"/>
      <c r="AN56" s="59">
        <f>SUM(AN50:AQ55)</f>
        <v>104910.3</v>
      </c>
      <c r="AO56" s="59"/>
      <c r="AP56" s="59"/>
      <c r="AQ56" s="59"/>
      <c r="AR56" s="59"/>
      <c r="AS56" s="59"/>
      <c r="AT56" s="59"/>
      <c r="AU56" s="59"/>
      <c r="AV56" s="59">
        <f>SUM(AV50:AY55)</f>
        <v>104910.3</v>
      </c>
      <c r="AW56" s="59"/>
      <c r="AX56" s="59"/>
      <c r="AY56" s="59"/>
      <c r="AZ56" s="59">
        <f>SUM(AZ50:BC55)</f>
        <v>-25000</v>
      </c>
      <c r="BA56" s="59"/>
      <c r="BB56" s="59"/>
      <c r="BC56" s="59"/>
      <c r="BD56" s="59"/>
      <c r="BE56" s="59"/>
      <c r="BF56" s="59"/>
      <c r="BG56" s="59"/>
      <c r="BH56" s="59">
        <f>SUM(BH50:BK55)</f>
        <v>-25000</v>
      </c>
      <c r="BI56" s="59"/>
      <c r="BJ56" s="59"/>
      <c r="BK56" s="59"/>
    </row>
    <row r="57" spans="1:63" ht="12.75">
      <c r="A57" s="3"/>
      <c r="B57" s="3"/>
      <c r="C57" s="3"/>
      <c r="D57" s="3"/>
      <c r="E57" s="3"/>
      <c r="F57" s="3"/>
      <c r="G57" s="3"/>
      <c r="H57" s="3"/>
      <c r="I57" s="3"/>
      <c r="J57" s="3"/>
      <c r="K57" s="3"/>
      <c r="L57" s="3"/>
      <c r="M57" s="3"/>
      <c r="N57" s="3"/>
      <c r="O57" s="3"/>
      <c r="P57" s="3"/>
      <c r="Q57" s="3"/>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row>
    <row r="58" spans="1:63" ht="15.75" customHeight="1">
      <c r="A58" s="85" t="s">
        <v>45</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row>
    <row r="59" spans="1:63" ht="15" customHeight="1" thickBot="1">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row>
    <row r="60" spans="1:63" ht="43.5" customHeight="1" thickBot="1">
      <c r="A60" s="124" t="s">
        <v>2</v>
      </c>
      <c r="B60" s="126" t="s">
        <v>9</v>
      </c>
      <c r="C60" s="127"/>
      <c r="D60" s="127"/>
      <c r="E60" s="127"/>
      <c r="F60" s="127"/>
      <c r="G60" s="127"/>
      <c r="H60" s="127"/>
      <c r="I60" s="127"/>
      <c r="J60" s="127"/>
      <c r="K60" s="127"/>
      <c r="L60" s="127"/>
      <c r="M60" s="127"/>
      <c r="N60" s="127"/>
      <c r="O60" s="127"/>
      <c r="P60" s="127"/>
      <c r="Q60" s="127"/>
      <c r="R60" s="127"/>
      <c r="S60" s="127"/>
      <c r="T60" s="127"/>
      <c r="U60" s="127"/>
      <c r="V60" s="127"/>
      <c r="W60" s="127"/>
      <c r="X60" s="128"/>
      <c r="Y60" s="126" t="s">
        <v>7</v>
      </c>
      <c r="Z60" s="127"/>
      <c r="AA60" s="127"/>
      <c r="AB60" s="128"/>
      <c r="AC60" s="126" t="s">
        <v>6</v>
      </c>
      <c r="AD60" s="127"/>
      <c r="AE60" s="127"/>
      <c r="AF60" s="127"/>
      <c r="AG60" s="127"/>
      <c r="AH60" s="127"/>
      <c r="AI60" s="127"/>
      <c r="AJ60" s="127"/>
      <c r="AK60" s="122" t="s">
        <v>43</v>
      </c>
      <c r="AL60" s="123"/>
      <c r="AM60" s="123"/>
      <c r="AN60" s="123"/>
      <c r="AO60" s="123"/>
      <c r="AP60" s="123"/>
      <c r="AQ60" s="123"/>
      <c r="AR60" s="123"/>
      <c r="AS60" s="123"/>
      <c r="AT60" s="122" t="s">
        <v>47</v>
      </c>
      <c r="AU60" s="123"/>
      <c r="AV60" s="123"/>
      <c r="AW60" s="123"/>
      <c r="AX60" s="123"/>
      <c r="AY60" s="123"/>
      <c r="AZ60" s="123"/>
      <c r="BA60" s="123"/>
      <c r="BB60" s="148"/>
      <c r="BC60" s="123" t="s">
        <v>26</v>
      </c>
      <c r="BD60" s="123"/>
      <c r="BE60" s="123"/>
      <c r="BF60" s="123"/>
      <c r="BG60" s="123"/>
      <c r="BH60" s="123"/>
      <c r="BI60" s="123"/>
      <c r="BJ60" s="123"/>
      <c r="BK60" s="148"/>
    </row>
    <row r="61" spans="1:63" ht="30" customHeight="1" thickBot="1">
      <c r="A61" s="125"/>
      <c r="B61" s="129"/>
      <c r="C61" s="130"/>
      <c r="D61" s="130"/>
      <c r="E61" s="130"/>
      <c r="F61" s="130"/>
      <c r="G61" s="130"/>
      <c r="H61" s="130"/>
      <c r="I61" s="130"/>
      <c r="J61" s="130"/>
      <c r="K61" s="130"/>
      <c r="L61" s="130"/>
      <c r="M61" s="130"/>
      <c r="N61" s="130"/>
      <c r="O61" s="130"/>
      <c r="P61" s="130"/>
      <c r="Q61" s="130"/>
      <c r="R61" s="130"/>
      <c r="S61" s="130"/>
      <c r="T61" s="130"/>
      <c r="U61" s="130"/>
      <c r="V61" s="130"/>
      <c r="W61" s="130"/>
      <c r="X61" s="131"/>
      <c r="Y61" s="129"/>
      <c r="Z61" s="130"/>
      <c r="AA61" s="130"/>
      <c r="AB61" s="131"/>
      <c r="AC61" s="129"/>
      <c r="AD61" s="130"/>
      <c r="AE61" s="130"/>
      <c r="AF61" s="130"/>
      <c r="AG61" s="130"/>
      <c r="AH61" s="130"/>
      <c r="AI61" s="130"/>
      <c r="AJ61" s="130"/>
      <c r="AK61" s="136" t="s">
        <v>5</v>
      </c>
      <c r="AL61" s="133"/>
      <c r="AM61" s="135"/>
      <c r="AN61" s="132" t="s">
        <v>4</v>
      </c>
      <c r="AO61" s="133"/>
      <c r="AP61" s="135"/>
      <c r="AQ61" s="132" t="s">
        <v>48</v>
      </c>
      <c r="AR61" s="133"/>
      <c r="AS61" s="134"/>
      <c r="AT61" s="136" t="s">
        <v>5</v>
      </c>
      <c r="AU61" s="133"/>
      <c r="AV61" s="135"/>
      <c r="AW61" s="132" t="s">
        <v>4</v>
      </c>
      <c r="AX61" s="133"/>
      <c r="AY61" s="135"/>
      <c r="AZ61" s="132" t="s">
        <v>48</v>
      </c>
      <c r="BA61" s="133"/>
      <c r="BB61" s="134"/>
      <c r="BC61" s="136" t="s">
        <v>5</v>
      </c>
      <c r="BD61" s="133"/>
      <c r="BE61" s="135"/>
      <c r="BF61" s="132" t="s">
        <v>4</v>
      </c>
      <c r="BG61" s="133"/>
      <c r="BH61" s="135"/>
      <c r="BI61" s="144" t="s">
        <v>48</v>
      </c>
      <c r="BJ61" s="145"/>
      <c r="BK61" s="146"/>
    </row>
    <row r="62" spans="1:63" ht="15" customHeight="1">
      <c r="A62" s="31">
        <v>1</v>
      </c>
      <c r="B62" s="163">
        <v>2</v>
      </c>
      <c r="C62" s="163"/>
      <c r="D62" s="163"/>
      <c r="E62" s="163"/>
      <c r="F62" s="163"/>
      <c r="G62" s="163"/>
      <c r="H62" s="163"/>
      <c r="I62" s="163"/>
      <c r="J62" s="163"/>
      <c r="K62" s="163"/>
      <c r="L62" s="163"/>
      <c r="M62" s="163"/>
      <c r="N62" s="163"/>
      <c r="O62" s="163"/>
      <c r="P62" s="163"/>
      <c r="Q62" s="163"/>
      <c r="R62" s="163"/>
      <c r="S62" s="163"/>
      <c r="T62" s="163"/>
      <c r="U62" s="163"/>
      <c r="V62" s="163"/>
      <c r="W62" s="163"/>
      <c r="X62" s="163"/>
      <c r="Y62" s="163">
        <v>3</v>
      </c>
      <c r="Z62" s="163"/>
      <c r="AA62" s="163"/>
      <c r="AB62" s="163"/>
      <c r="AC62" s="109">
        <v>4</v>
      </c>
      <c r="AD62" s="110"/>
      <c r="AE62" s="110"/>
      <c r="AF62" s="110"/>
      <c r="AG62" s="110"/>
      <c r="AH62" s="110"/>
      <c r="AI62" s="110"/>
      <c r="AJ62" s="111"/>
      <c r="AK62" s="137">
        <v>5</v>
      </c>
      <c r="AL62" s="138"/>
      <c r="AM62" s="139"/>
      <c r="AN62" s="140">
        <v>6</v>
      </c>
      <c r="AO62" s="141"/>
      <c r="AP62" s="142"/>
      <c r="AQ62" s="140">
        <v>7</v>
      </c>
      <c r="AR62" s="141"/>
      <c r="AS62" s="143"/>
      <c r="AT62" s="159">
        <v>8</v>
      </c>
      <c r="AU62" s="141"/>
      <c r="AV62" s="142"/>
      <c r="AW62" s="140">
        <v>9</v>
      </c>
      <c r="AX62" s="141"/>
      <c r="AY62" s="142"/>
      <c r="AZ62" s="140">
        <v>10</v>
      </c>
      <c r="BA62" s="141"/>
      <c r="BB62" s="143"/>
      <c r="BC62" s="159">
        <v>11</v>
      </c>
      <c r="BD62" s="141"/>
      <c r="BE62" s="142"/>
      <c r="BF62" s="140">
        <v>12</v>
      </c>
      <c r="BG62" s="141"/>
      <c r="BH62" s="142"/>
      <c r="BI62" s="140">
        <v>13</v>
      </c>
      <c r="BJ62" s="141"/>
      <c r="BK62" s="143"/>
    </row>
    <row r="63" spans="1:63" ht="14.25" customHeight="1">
      <c r="A63" s="30"/>
      <c r="B63" s="116" t="s">
        <v>12</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8"/>
      <c r="AK63" s="52"/>
      <c r="AL63" s="53"/>
      <c r="AM63" s="54"/>
      <c r="AN63" s="52"/>
      <c r="AO63" s="53"/>
      <c r="AP63" s="54"/>
      <c r="AQ63" s="97"/>
      <c r="AR63" s="98"/>
      <c r="AS63" s="147"/>
      <c r="AT63" s="100"/>
      <c r="AU63" s="98"/>
      <c r="AV63" s="99"/>
      <c r="AW63" s="97"/>
      <c r="AX63" s="98"/>
      <c r="AY63" s="99"/>
      <c r="AZ63" s="97"/>
      <c r="BA63" s="98"/>
      <c r="BB63" s="147"/>
      <c r="BC63" s="100"/>
      <c r="BD63" s="98"/>
      <c r="BE63" s="99"/>
      <c r="BF63" s="97"/>
      <c r="BG63" s="98"/>
      <c r="BH63" s="99"/>
      <c r="BI63" s="97"/>
      <c r="BJ63" s="98"/>
      <c r="BK63" s="147"/>
    </row>
    <row r="64" spans="1:63" ht="32.25" customHeight="1">
      <c r="A64" s="18">
        <v>1</v>
      </c>
      <c r="B64" s="68" t="s">
        <v>58</v>
      </c>
      <c r="C64" s="68"/>
      <c r="D64" s="68"/>
      <c r="E64" s="68"/>
      <c r="F64" s="68"/>
      <c r="G64" s="68"/>
      <c r="H64" s="68"/>
      <c r="I64" s="68"/>
      <c r="J64" s="68"/>
      <c r="K64" s="68"/>
      <c r="L64" s="68"/>
      <c r="M64" s="68"/>
      <c r="N64" s="68"/>
      <c r="O64" s="68"/>
      <c r="P64" s="68"/>
      <c r="Q64" s="68"/>
      <c r="R64" s="68"/>
      <c r="S64" s="68"/>
      <c r="T64" s="68"/>
      <c r="U64" s="68"/>
      <c r="V64" s="68"/>
      <c r="W64" s="68"/>
      <c r="X64" s="68"/>
      <c r="Y64" s="67" t="s">
        <v>88</v>
      </c>
      <c r="Z64" s="67"/>
      <c r="AA64" s="67"/>
      <c r="AB64" s="67"/>
      <c r="AC64" s="82" t="s">
        <v>21</v>
      </c>
      <c r="AD64" s="83"/>
      <c r="AE64" s="83"/>
      <c r="AF64" s="83"/>
      <c r="AG64" s="83"/>
      <c r="AH64" s="83"/>
      <c r="AI64" s="83"/>
      <c r="AJ64" s="84"/>
      <c r="AK64" s="44">
        <f>AB50</f>
        <v>35046.9</v>
      </c>
      <c r="AL64" s="45"/>
      <c r="AM64" s="46"/>
      <c r="AN64" s="44"/>
      <c r="AO64" s="45"/>
      <c r="AP64" s="46"/>
      <c r="AQ64" s="60">
        <f aca="true" t="shared" si="9" ref="AQ64:AQ69">AK64+AN64</f>
        <v>35046.9</v>
      </c>
      <c r="AR64" s="45"/>
      <c r="AS64" s="94"/>
      <c r="AT64" s="44">
        <f>AN35</f>
        <v>35046.86</v>
      </c>
      <c r="AU64" s="45"/>
      <c r="AV64" s="46"/>
      <c r="AW64" s="60"/>
      <c r="AX64" s="45"/>
      <c r="AY64" s="46"/>
      <c r="AZ64" s="60">
        <f aca="true" t="shared" si="10" ref="AZ64:AZ69">AT64+AW64</f>
        <v>35046.86</v>
      </c>
      <c r="BA64" s="45"/>
      <c r="BB64" s="94"/>
      <c r="BC64" s="44">
        <f aca="true" t="shared" si="11" ref="BC64:BC69">AT64-AK64</f>
        <v>-0.040000000000873115</v>
      </c>
      <c r="BD64" s="45"/>
      <c r="BE64" s="46"/>
      <c r="BF64" s="44"/>
      <c r="BG64" s="45"/>
      <c r="BH64" s="46"/>
      <c r="BI64" s="44">
        <f aca="true" t="shared" si="12" ref="BI64:BI69">AZ64-AQ64</f>
        <v>-0.040000000000873115</v>
      </c>
      <c r="BJ64" s="45"/>
      <c r="BK64" s="46"/>
    </row>
    <row r="65" spans="1:63" ht="53.25" customHeight="1">
      <c r="A65" s="18">
        <v>2</v>
      </c>
      <c r="B65" s="68" t="s">
        <v>65</v>
      </c>
      <c r="C65" s="68"/>
      <c r="D65" s="68"/>
      <c r="E65" s="68"/>
      <c r="F65" s="68"/>
      <c r="G65" s="68"/>
      <c r="H65" s="68"/>
      <c r="I65" s="68"/>
      <c r="J65" s="68"/>
      <c r="K65" s="68"/>
      <c r="L65" s="68"/>
      <c r="M65" s="68"/>
      <c r="N65" s="68"/>
      <c r="O65" s="68"/>
      <c r="P65" s="68"/>
      <c r="Q65" s="68"/>
      <c r="R65" s="68"/>
      <c r="S65" s="68"/>
      <c r="T65" s="68"/>
      <c r="U65" s="68"/>
      <c r="V65" s="68"/>
      <c r="W65" s="68"/>
      <c r="X65" s="68"/>
      <c r="Y65" s="67" t="s">
        <v>88</v>
      </c>
      <c r="Z65" s="67"/>
      <c r="AA65" s="67"/>
      <c r="AB65" s="67"/>
      <c r="AC65" s="82" t="s">
        <v>21</v>
      </c>
      <c r="AD65" s="83"/>
      <c r="AE65" s="83"/>
      <c r="AF65" s="83"/>
      <c r="AG65" s="83"/>
      <c r="AH65" s="83"/>
      <c r="AI65" s="83"/>
      <c r="AJ65" s="84"/>
      <c r="AK65" s="44">
        <f>AB51</f>
        <v>19841</v>
      </c>
      <c r="AL65" s="45"/>
      <c r="AM65" s="46"/>
      <c r="AN65" s="44"/>
      <c r="AO65" s="45"/>
      <c r="AP65" s="46"/>
      <c r="AQ65" s="60">
        <f t="shared" si="9"/>
        <v>19841</v>
      </c>
      <c r="AR65" s="45"/>
      <c r="AS65" s="94"/>
      <c r="AT65" s="44">
        <f>AN36</f>
        <v>19841</v>
      </c>
      <c r="AU65" s="45"/>
      <c r="AV65" s="46"/>
      <c r="AW65" s="60"/>
      <c r="AX65" s="45"/>
      <c r="AY65" s="46"/>
      <c r="AZ65" s="60">
        <f t="shared" si="10"/>
        <v>19841</v>
      </c>
      <c r="BA65" s="45"/>
      <c r="BB65" s="94"/>
      <c r="BC65" s="44">
        <f t="shared" si="11"/>
        <v>0</v>
      </c>
      <c r="BD65" s="45"/>
      <c r="BE65" s="46"/>
      <c r="BF65" s="44"/>
      <c r="BG65" s="45"/>
      <c r="BH65" s="46"/>
      <c r="BI65" s="44">
        <f t="shared" si="12"/>
        <v>0</v>
      </c>
      <c r="BJ65" s="45"/>
      <c r="BK65" s="46"/>
    </row>
    <row r="66" spans="1:63" ht="29.25" customHeight="1">
      <c r="A66" s="18">
        <v>3</v>
      </c>
      <c r="B66" s="68" t="s">
        <v>68</v>
      </c>
      <c r="C66" s="68"/>
      <c r="D66" s="68"/>
      <c r="E66" s="68"/>
      <c r="F66" s="68"/>
      <c r="G66" s="68"/>
      <c r="H66" s="68"/>
      <c r="I66" s="68"/>
      <c r="J66" s="68"/>
      <c r="K66" s="68"/>
      <c r="L66" s="68"/>
      <c r="M66" s="68"/>
      <c r="N66" s="68"/>
      <c r="O66" s="68"/>
      <c r="P66" s="68"/>
      <c r="Q66" s="68"/>
      <c r="R66" s="68"/>
      <c r="S66" s="68"/>
      <c r="T66" s="68"/>
      <c r="U66" s="68"/>
      <c r="V66" s="68"/>
      <c r="W66" s="68"/>
      <c r="X66" s="68"/>
      <c r="Y66" s="67" t="s">
        <v>88</v>
      </c>
      <c r="Z66" s="67"/>
      <c r="AA66" s="67"/>
      <c r="AB66" s="67"/>
      <c r="AC66" s="82" t="s">
        <v>21</v>
      </c>
      <c r="AD66" s="83"/>
      <c r="AE66" s="83"/>
      <c r="AF66" s="83"/>
      <c r="AG66" s="83"/>
      <c r="AH66" s="83"/>
      <c r="AI66" s="83"/>
      <c r="AJ66" s="84"/>
      <c r="AK66" s="44">
        <f>AB52</f>
        <v>4842.7</v>
      </c>
      <c r="AL66" s="45"/>
      <c r="AM66" s="46"/>
      <c r="AN66" s="44"/>
      <c r="AO66" s="45"/>
      <c r="AP66" s="46"/>
      <c r="AQ66" s="60">
        <f t="shared" si="9"/>
        <v>4842.7</v>
      </c>
      <c r="AR66" s="45"/>
      <c r="AS66" s="94"/>
      <c r="AT66" s="44">
        <f>AN37</f>
        <v>4842.7</v>
      </c>
      <c r="AU66" s="45"/>
      <c r="AV66" s="46"/>
      <c r="AW66" s="60"/>
      <c r="AX66" s="45"/>
      <c r="AY66" s="46"/>
      <c r="AZ66" s="60">
        <f t="shared" si="10"/>
        <v>4842.7</v>
      </c>
      <c r="BA66" s="45"/>
      <c r="BB66" s="94"/>
      <c r="BC66" s="44">
        <f t="shared" si="11"/>
        <v>0</v>
      </c>
      <c r="BD66" s="45"/>
      <c r="BE66" s="46"/>
      <c r="BF66" s="44"/>
      <c r="BG66" s="45"/>
      <c r="BH66" s="46"/>
      <c r="BI66" s="44">
        <f t="shared" si="12"/>
        <v>0</v>
      </c>
      <c r="BJ66" s="45"/>
      <c r="BK66" s="46"/>
    </row>
    <row r="67" spans="1:63" ht="31.5" customHeight="1">
      <c r="A67" s="18">
        <v>4</v>
      </c>
      <c r="B67" s="68" t="s">
        <v>89</v>
      </c>
      <c r="C67" s="68"/>
      <c r="D67" s="68"/>
      <c r="E67" s="68"/>
      <c r="F67" s="68"/>
      <c r="G67" s="68"/>
      <c r="H67" s="68"/>
      <c r="I67" s="68"/>
      <c r="J67" s="68"/>
      <c r="K67" s="68"/>
      <c r="L67" s="68"/>
      <c r="M67" s="68"/>
      <c r="N67" s="68"/>
      <c r="O67" s="68"/>
      <c r="P67" s="68"/>
      <c r="Q67" s="68"/>
      <c r="R67" s="68"/>
      <c r="S67" s="68"/>
      <c r="T67" s="68"/>
      <c r="U67" s="68"/>
      <c r="V67" s="68"/>
      <c r="W67" s="68"/>
      <c r="X67" s="68"/>
      <c r="Y67" s="67" t="s">
        <v>88</v>
      </c>
      <c r="Z67" s="67"/>
      <c r="AA67" s="67"/>
      <c r="AB67" s="67"/>
      <c r="AC67" s="82" t="s">
        <v>21</v>
      </c>
      <c r="AD67" s="83"/>
      <c r="AE67" s="83"/>
      <c r="AF67" s="83"/>
      <c r="AG67" s="83"/>
      <c r="AH67" s="83"/>
      <c r="AI67" s="83"/>
      <c r="AJ67" s="84"/>
      <c r="AK67" s="44">
        <f>AB53</f>
        <v>28290</v>
      </c>
      <c r="AL67" s="45"/>
      <c r="AM67" s="46"/>
      <c r="AN67" s="44"/>
      <c r="AO67" s="45"/>
      <c r="AP67" s="46"/>
      <c r="AQ67" s="60">
        <f t="shared" si="9"/>
        <v>28290</v>
      </c>
      <c r="AR67" s="45"/>
      <c r="AS67" s="94"/>
      <c r="AT67" s="44">
        <f>AN38</f>
        <v>3290</v>
      </c>
      <c r="AU67" s="45"/>
      <c r="AV67" s="46"/>
      <c r="AW67" s="60"/>
      <c r="AX67" s="45"/>
      <c r="AY67" s="46"/>
      <c r="AZ67" s="60">
        <f t="shared" si="10"/>
        <v>3290</v>
      </c>
      <c r="BA67" s="45"/>
      <c r="BB67" s="94"/>
      <c r="BC67" s="44">
        <f t="shared" si="11"/>
        <v>-25000</v>
      </c>
      <c r="BD67" s="45"/>
      <c r="BE67" s="46"/>
      <c r="BF67" s="44"/>
      <c r="BG67" s="45"/>
      <c r="BH67" s="46"/>
      <c r="BI67" s="44">
        <f t="shared" si="12"/>
        <v>-25000</v>
      </c>
      <c r="BJ67" s="45"/>
      <c r="BK67" s="46"/>
    </row>
    <row r="68" spans="1:63" ht="31.5" customHeight="1">
      <c r="A68" s="18">
        <v>5</v>
      </c>
      <c r="B68" s="68" t="s">
        <v>90</v>
      </c>
      <c r="C68" s="68"/>
      <c r="D68" s="68"/>
      <c r="E68" s="68"/>
      <c r="F68" s="68"/>
      <c r="G68" s="68"/>
      <c r="H68" s="68"/>
      <c r="I68" s="68"/>
      <c r="J68" s="68"/>
      <c r="K68" s="68"/>
      <c r="L68" s="68"/>
      <c r="M68" s="68"/>
      <c r="N68" s="68"/>
      <c r="O68" s="68"/>
      <c r="P68" s="68"/>
      <c r="Q68" s="68"/>
      <c r="R68" s="68"/>
      <c r="S68" s="68"/>
      <c r="T68" s="68"/>
      <c r="U68" s="68"/>
      <c r="V68" s="68"/>
      <c r="W68" s="68"/>
      <c r="X68" s="68"/>
      <c r="Y68" s="67" t="s">
        <v>91</v>
      </c>
      <c r="Z68" s="67"/>
      <c r="AA68" s="67"/>
      <c r="AB68" s="67"/>
      <c r="AC68" s="82" t="s">
        <v>110</v>
      </c>
      <c r="AD68" s="83"/>
      <c r="AE68" s="83"/>
      <c r="AF68" s="83"/>
      <c r="AG68" s="83"/>
      <c r="AH68" s="83"/>
      <c r="AI68" s="83"/>
      <c r="AJ68" s="84"/>
      <c r="AK68" s="44">
        <v>6</v>
      </c>
      <c r="AL68" s="45"/>
      <c r="AM68" s="94"/>
      <c r="AN68" s="44"/>
      <c r="AO68" s="45"/>
      <c r="AP68" s="94"/>
      <c r="AQ68" s="60">
        <f t="shared" si="9"/>
        <v>6</v>
      </c>
      <c r="AR68" s="45"/>
      <c r="AS68" s="94"/>
      <c r="AT68" s="44">
        <v>6</v>
      </c>
      <c r="AU68" s="45"/>
      <c r="AV68" s="46"/>
      <c r="AW68" s="44"/>
      <c r="AX68" s="45"/>
      <c r="AY68" s="94"/>
      <c r="AZ68" s="60">
        <f t="shared" si="10"/>
        <v>6</v>
      </c>
      <c r="BA68" s="45"/>
      <c r="BB68" s="94"/>
      <c r="BC68" s="44">
        <f t="shared" si="11"/>
        <v>0</v>
      </c>
      <c r="BD68" s="45"/>
      <c r="BE68" s="46"/>
      <c r="BF68" s="44"/>
      <c r="BG68" s="45"/>
      <c r="BH68" s="46"/>
      <c r="BI68" s="44">
        <f t="shared" si="12"/>
        <v>0</v>
      </c>
      <c r="BJ68" s="45"/>
      <c r="BK68" s="46"/>
    </row>
    <row r="69" spans="1:63" ht="31.5" customHeight="1">
      <c r="A69" s="18">
        <v>6</v>
      </c>
      <c r="B69" s="68" t="s">
        <v>72</v>
      </c>
      <c r="C69" s="68"/>
      <c r="D69" s="68"/>
      <c r="E69" s="68"/>
      <c r="F69" s="68"/>
      <c r="G69" s="68"/>
      <c r="H69" s="68"/>
      <c r="I69" s="68"/>
      <c r="J69" s="68"/>
      <c r="K69" s="68"/>
      <c r="L69" s="68"/>
      <c r="M69" s="68"/>
      <c r="N69" s="68"/>
      <c r="O69" s="68"/>
      <c r="P69" s="68"/>
      <c r="Q69" s="68"/>
      <c r="R69" s="68"/>
      <c r="S69" s="68"/>
      <c r="T69" s="68"/>
      <c r="U69" s="68"/>
      <c r="V69" s="68"/>
      <c r="W69" s="68"/>
      <c r="X69" s="68"/>
      <c r="Y69" s="67" t="s">
        <v>88</v>
      </c>
      <c r="Z69" s="67"/>
      <c r="AA69" s="67"/>
      <c r="AB69" s="67"/>
      <c r="AC69" s="82" t="s">
        <v>21</v>
      </c>
      <c r="AD69" s="83"/>
      <c r="AE69" s="83"/>
      <c r="AF69" s="83"/>
      <c r="AG69" s="83"/>
      <c r="AH69" s="83"/>
      <c r="AI69" s="83"/>
      <c r="AJ69" s="84"/>
      <c r="AK69" s="44">
        <f>AB39</f>
        <v>21498.6</v>
      </c>
      <c r="AL69" s="45"/>
      <c r="AM69" s="46"/>
      <c r="AN69" s="44"/>
      <c r="AO69" s="45"/>
      <c r="AP69" s="46"/>
      <c r="AQ69" s="60">
        <f t="shared" si="9"/>
        <v>21498.6</v>
      </c>
      <c r="AR69" s="45"/>
      <c r="AS69" s="94"/>
      <c r="AT69" s="44">
        <f>AN39</f>
        <v>20237.2</v>
      </c>
      <c r="AU69" s="45"/>
      <c r="AV69" s="46"/>
      <c r="AW69" s="60"/>
      <c r="AX69" s="45"/>
      <c r="AY69" s="46"/>
      <c r="AZ69" s="60">
        <f t="shared" si="10"/>
        <v>20237.2</v>
      </c>
      <c r="BA69" s="45"/>
      <c r="BB69" s="94"/>
      <c r="BC69" s="44">
        <f t="shared" si="11"/>
        <v>-1261.3999999999978</v>
      </c>
      <c r="BD69" s="45"/>
      <c r="BE69" s="46"/>
      <c r="BF69" s="44"/>
      <c r="BG69" s="45"/>
      <c r="BH69" s="46"/>
      <c r="BI69" s="44">
        <f t="shared" si="12"/>
        <v>-1261.3999999999978</v>
      </c>
      <c r="BJ69" s="45"/>
      <c r="BK69" s="46"/>
    </row>
    <row r="70" spans="1:63" ht="30" customHeight="1">
      <c r="A70" s="18">
        <v>7</v>
      </c>
      <c r="B70" s="68" t="s">
        <v>107</v>
      </c>
      <c r="C70" s="68"/>
      <c r="D70" s="68"/>
      <c r="E70" s="68"/>
      <c r="F70" s="68"/>
      <c r="G70" s="68"/>
      <c r="H70" s="68"/>
      <c r="I70" s="68"/>
      <c r="J70" s="68"/>
      <c r="K70" s="68"/>
      <c r="L70" s="68"/>
      <c r="M70" s="68"/>
      <c r="N70" s="68"/>
      <c r="O70" s="68"/>
      <c r="P70" s="68"/>
      <c r="Q70" s="68"/>
      <c r="R70" s="68"/>
      <c r="S70" s="68"/>
      <c r="T70" s="68"/>
      <c r="U70" s="68"/>
      <c r="V70" s="68"/>
      <c r="W70" s="68"/>
      <c r="X70" s="68"/>
      <c r="Y70" s="67" t="s">
        <v>88</v>
      </c>
      <c r="Z70" s="67"/>
      <c r="AA70" s="67"/>
      <c r="AB70" s="67"/>
      <c r="AC70" s="82" t="s">
        <v>21</v>
      </c>
      <c r="AD70" s="83"/>
      <c r="AE70" s="83"/>
      <c r="AF70" s="83"/>
      <c r="AG70" s="83"/>
      <c r="AH70" s="83"/>
      <c r="AI70" s="83"/>
      <c r="AJ70" s="84"/>
      <c r="AK70" s="44">
        <f>AB40</f>
        <v>25000</v>
      </c>
      <c r="AL70" s="45"/>
      <c r="AM70" s="46"/>
      <c r="AN70" s="44"/>
      <c r="AO70" s="45"/>
      <c r="AP70" s="46"/>
      <c r="AQ70" s="60">
        <f>AK70+AN70</f>
        <v>25000</v>
      </c>
      <c r="AR70" s="45"/>
      <c r="AS70" s="94"/>
      <c r="AT70" s="44">
        <f>AN40</f>
        <v>25000</v>
      </c>
      <c r="AU70" s="45"/>
      <c r="AV70" s="46"/>
      <c r="AW70" s="60"/>
      <c r="AX70" s="45"/>
      <c r="AY70" s="46"/>
      <c r="AZ70" s="60">
        <f>AT70+AW70</f>
        <v>25000</v>
      </c>
      <c r="BA70" s="45"/>
      <c r="BB70" s="94"/>
      <c r="BC70" s="44">
        <f>AT70-AK70</f>
        <v>0</v>
      </c>
      <c r="BD70" s="45"/>
      <c r="BE70" s="46"/>
      <c r="BF70" s="44"/>
      <c r="BG70" s="45"/>
      <c r="BH70" s="46"/>
      <c r="BI70" s="44">
        <f>AZ70-AQ70</f>
        <v>0</v>
      </c>
      <c r="BJ70" s="45"/>
      <c r="BK70" s="46"/>
    </row>
    <row r="71" spans="1:63" ht="30" customHeight="1">
      <c r="A71" s="18">
        <v>8</v>
      </c>
      <c r="B71" s="182" t="s">
        <v>106</v>
      </c>
      <c r="C71" s="183"/>
      <c r="D71" s="183"/>
      <c r="E71" s="183"/>
      <c r="F71" s="183"/>
      <c r="G71" s="183"/>
      <c r="H71" s="183"/>
      <c r="I71" s="183"/>
      <c r="J71" s="183"/>
      <c r="K71" s="183"/>
      <c r="L71" s="183"/>
      <c r="M71" s="183"/>
      <c r="N71" s="183"/>
      <c r="O71" s="183"/>
      <c r="P71" s="183"/>
      <c r="Q71" s="183"/>
      <c r="R71" s="183"/>
      <c r="S71" s="183"/>
      <c r="T71" s="183"/>
      <c r="U71" s="183"/>
      <c r="V71" s="183"/>
      <c r="W71" s="183"/>
      <c r="X71" s="184"/>
      <c r="Y71" s="67" t="s">
        <v>88</v>
      </c>
      <c r="Z71" s="67"/>
      <c r="AA71" s="67"/>
      <c r="AB71" s="67"/>
      <c r="AC71" s="73" t="s">
        <v>111</v>
      </c>
      <c r="AD71" s="74"/>
      <c r="AE71" s="74"/>
      <c r="AF71" s="74"/>
      <c r="AG71" s="74"/>
      <c r="AH71" s="74"/>
      <c r="AI71" s="74"/>
      <c r="AJ71" s="75"/>
      <c r="AK71" s="44"/>
      <c r="AL71" s="45"/>
      <c r="AM71" s="46"/>
      <c r="AN71" s="44"/>
      <c r="AO71" s="45"/>
      <c r="AP71" s="46"/>
      <c r="AQ71" s="60">
        <f>AK71+AN71</f>
        <v>0</v>
      </c>
      <c r="AR71" s="45"/>
      <c r="AS71" s="94"/>
      <c r="AT71" s="44">
        <v>0</v>
      </c>
      <c r="AU71" s="45"/>
      <c r="AV71" s="46"/>
      <c r="AW71" s="60"/>
      <c r="AX71" s="45"/>
      <c r="AY71" s="46"/>
      <c r="AZ71" s="60">
        <f>AT71+AW71</f>
        <v>0</v>
      </c>
      <c r="BA71" s="45"/>
      <c r="BB71" s="94"/>
      <c r="BC71" s="44">
        <f>AT71-AK71</f>
        <v>0</v>
      </c>
      <c r="BD71" s="45"/>
      <c r="BE71" s="46"/>
      <c r="BF71" s="44"/>
      <c r="BG71" s="45"/>
      <c r="BH71" s="46"/>
      <c r="BI71" s="44">
        <f>AZ71-AQ71</f>
        <v>0</v>
      </c>
      <c r="BJ71" s="45"/>
      <c r="BK71" s="46"/>
    </row>
    <row r="72" spans="1:65" ht="18" customHeight="1">
      <c r="A72" s="18"/>
      <c r="B72" s="72" t="s">
        <v>13</v>
      </c>
      <c r="C72" s="72"/>
      <c r="D72" s="72"/>
      <c r="E72" s="72"/>
      <c r="F72" s="72"/>
      <c r="G72" s="72"/>
      <c r="H72" s="72"/>
      <c r="I72" s="72"/>
      <c r="J72" s="72"/>
      <c r="K72" s="72"/>
      <c r="L72" s="72"/>
      <c r="M72" s="72"/>
      <c r="N72" s="72"/>
      <c r="O72" s="72"/>
      <c r="P72" s="72"/>
      <c r="Q72" s="72"/>
      <c r="R72" s="72"/>
      <c r="S72" s="72"/>
      <c r="T72" s="72"/>
      <c r="U72" s="72"/>
      <c r="V72" s="72"/>
      <c r="W72" s="72"/>
      <c r="X72" s="72"/>
      <c r="Y72" s="67"/>
      <c r="Z72" s="67"/>
      <c r="AA72" s="67"/>
      <c r="AB72" s="67"/>
      <c r="AC72" s="73"/>
      <c r="AD72" s="74"/>
      <c r="AE72" s="74"/>
      <c r="AF72" s="74"/>
      <c r="AG72" s="74"/>
      <c r="AH72" s="74"/>
      <c r="AI72" s="74"/>
      <c r="AJ72" s="75"/>
      <c r="AK72" s="52"/>
      <c r="AL72" s="53"/>
      <c r="AM72" s="54"/>
      <c r="AN72" s="52"/>
      <c r="AO72" s="53"/>
      <c r="AP72" s="54"/>
      <c r="AQ72" s="60"/>
      <c r="AR72" s="45"/>
      <c r="AS72" s="94"/>
      <c r="AT72" s="100"/>
      <c r="AU72" s="98"/>
      <c r="AV72" s="99"/>
      <c r="AW72" s="97"/>
      <c r="AX72" s="98"/>
      <c r="AY72" s="99"/>
      <c r="AZ72" s="92"/>
      <c r="BA72" s="50"/>
      <c r="BB72" s="93"/>
      <c r="BC72" s="49"/>
      <c r="BD72" s="50"/>
      <c r="BE72" s="51"/>
      <c r="BF72" s="49"/>
      <c r="BG72" s="50"/>
      <c r="BH72" s="51"/>
      <c r="BI72" s="49"/>
      <c r="BJ72" s="50"/>
      <c r="BK72" s="51"/>
      <c r="BM72" s="1" t="s">
        <v>49</v>
      </c>
    </row>
    <row r="73" spans="1:63" ht="21.75" customHeight="1">
      <c r="A73" s="18">
        <v>1</v>
      </c>
      <c r="B73" s="68" t="s">
        <v>114</v>
      </c>
      <c r="C73" s="68"/>
      <c r="D73" s="68"/>
      <c r="E73" s="68"/>
      <c r="F73" s="68"/>
      <c r="G73" s="68"/>
      <c r="H73" s="68"/>
      <c r="I73" s="68"/>
      <c r="J73" s="68"/>
      <c r="K73" s="68"/>
      <c r="L73" s="68"/>
      <c r="M73" s="68"/>
      <c r="N73" s="68"/>
      <c r="O73" s="68"/>
      <c r="P73" s="68"/>
      <c r="Q73" s="68"/>
      <c r="R73" s="68"/>
      <c r="S73" s="68"/>
      <c r="T73" s="68"/>
      <c r="U73" s="68"/>
      <c r="V73" s="68"/>
      <c r="W73" s="68"/>
      <c r="X73" s="68"/>
      <c r="Y73" s="67" t="s">
        <v>51</v>
      </c>
      <c r="Z73" s="67"/>
      <c r="AA73" s="67"/>
      <c r="AB73" s="67"/>
      <c r="AC73" s="79" t="s">
        <v>59</v>
      </c>
      <c r="AD73" s="80"/>
      <c r="AE73" s="80"/>
      <c r="AF73" s="80"/>
      <c r="AG73" s="80"/>
      <c r="AH73" s="80"/>
      <c r="AI73" s="80"/>
      <c r="AJ73" s="81"/>
      <c r="AK73" s="56">
        <v>103</v>
      </c>
      <c r="AL73" s="57"/>
      <c r="AM73" s="58"/>
      <c r="AN73" s="56"/>
      <c r="AO73" s="57"/>
      <c r="AP73" s="58"/>
      <c r="AQ73" s="95">
        <f aca="true" t="shared" si="13" ref="AQ73:AQ80">AK73+AN73</f>
        <v>103</v>
      </c>
      <c r="AR73" s="57"/>
      <c r="AS73" s="96"/>
      <c r="AT73" s="87">
        <v>103</v>
      </c>
      <c r="AU73" s="88"/>
      <c r="AV73" s="89"/>
      <c r="AW73" s="90"/>
      <c r="AX73" s="88"/>
      <c r="AY73" s="89"/>
      <c r="AZ73" s="90">
        <f aca="true" t="shared" si="14" ref="AZ73:AZ80">AT73+AW73</f>
        <v>103</v>
      </c>
      <c r="BA73" s="88"/>
      <c r="BB73" s="91"/>
      <c r="BC73" s="87">
        <f aca="true" t="shared" si="15" ref="BC73:BC80">AT73-AK73</f>
        <v>0</v>
      </c>
      <c r="BD73" s="88"/>
      <c r="BE73" s="89"/>
      <c r="BF73" s="87"/>
      <c r="BG73" s="88"/>
      <c r="BH73" s="89"/>
      <c r="BI73" s="87">
        <f aca="true" t="shared" si="16" ref="BI73:BI80">AZ73-AQ73</f>
        <v>0</v>
      </c>
      <c r="BJ73" s="88"/>
      <c r="BK73" s="89"/>
    </row>
    <row r="74" spans="1:63" ht="14.25" customHeight="1">
      <c r="A74" s="18">
        <v>2</v>
      </c>
      <c r="B74" s="68" t="s">
        <v>60</v>
      </c>
      <c r="C74" s="68"/>
      <c r="D74" s="68"/>
      <c r="E74" s="68"/>
      <c r="F74" s="68"/>
      <c r="G74" s="68"/>
      <c r="H74" s="68"/>
      <c r="I74" s="68"/>
      <c r="J74" s="68"/>
      <c r="K74" s="68"/>
      <c r="L74" s="68"/>
      <c r="M74" s="68"/>
      <c r="N74" s="68"/>
      <c r="O74" s="68"/>
      <c r="P74" s="68"/>
      <c r="Q74" s="68"/>
      <c r="R74" s="68"/>
      <c r="S74" s="68"/>
      <c r="T74" s="68"/>
      <c r="U74" s="68"/>
      <c r="V74" s="68"/>
      <c r="W74" s="68"/>
      <c r="X74" s="68"/>
      <c r="Y74" s="67" t="s">
        <v>51</v>
      </c>
      <c r="Z74" s="67"/>
      <c r="AA74" s="67"/>
      <c r="AB74" s="67"/>
      <c r="AC74" s="73" t="s">
        <v>61</v>
      </c>
      <c r="AD74" s="74"/>
      <c r="AE74" s="74"/>
      <c r="AF74" s="74"/>
      <c r="AG74" s="74"/>
      <c r="AH74" s="74"/>
      <c r="AI74" s="74"/>
      <c r="AJ74" s="75"/>
      <c r="AK74" s="56">
        <v>26</v>
      </c>
      <c r="AL74" s="57"/>
      <c r="AM74" s="58"/>
      <c r="AN74" s="56"/>
      <c r="AO74" s="57"/>
      <c r="AP74" s="58"/>
      <c r="AQ74" s="95">
        <f t="shared" si="13"/>
        <v>26</v>
      </c>
      <c r="AR74" s="57"/>
      <c r="AS74" s="96"/>
      <c r="AT74" s="87">
        <v>27</v>
      </c>
      <c r="AU74" s="88"/>
      <c r="AV74" s="89"/>
      <c r="AW74" s="90"/>
      <c r="AX74" s="88"/>
      <c r="AY74" s="89"/>
      <c r="AZ74" s="90">
        <f t="shared" si="14"/>
        <v>27</v>
      </c>
      <c r="BA74" s="88"/>
      <c r="BB74" s="91"/>
      <c r="BC74" s="87">
        <f t="shared" si="15"/>
        <v>1</v>
      </c>
      <c r="BD74" s="88"/>
      <c r="BE74" s="89"/>
      <c r="BF74" s="87"/>
      <c r="BG74" s="88"/>
      <c r="BH74" s="89"/>
      <c r="BI74" s="87">
        <f t="shared" si="16"/>
        <v>1</v>
      </c>
      <c r="BJ74" s="88"/>
      <c r="BK74" s="89"/>
    </row>
    <row r="75" spans="1:63" ht="14.25" customHeight="1">
      <c r="A75" s="18">
        <v>3</v>
      </c>
      <c r="B75" s="68" t="s">
        <v>92</v>
      </c>
      <c r="C75" s="68"/>
      <c r="D75" s="68"/>
      <c r="E75" s="68"/>
      <c r="F75" s="68"/>
      <c r="G75" s="68"/>
      <c r="H75" s="68"/>
      <c r="I75" s="68"/>
      <c r="J75" s="68"/>
      <c r="K75" s="68"/>
      <c r="L75" s="68"/>
      <c r="M75" s="68"/>
      <c r="N75" s="68"/>
      <c r="O75" s="68"/>
      <c r="P75" s="68"/>
      <c r="Q75" s="68"/>
      <c r="R75" s="68"/>
      <c r="S75" s="68"/>
      <c r="T75" s="68"/>
      <c r="U75" s="68"/>
      <c r="V75" s="68"/>
      <c r="W75" s="68"/>
      <c r="X75" s="68"/>
      <c r="Y75" s="67" t="s">
        <v>51</v>
      </c>
      <c r="Z75" s="67"/>
      <c r="AA75" s="67"/>
      <c r="AB75" s="67"/>
      <c r="AC75" s="73" t="s">
        <v>67</v>
      </c>
      <c r="AD75" s="74"/>
      <c r="AE75" s="74"/>
      <c r="AF75" s="74"/>
      <c r="AG75" s="74"/>
      <c r="AH75" s="74"/>
      <c r="AI75" s="74"/>
      <c r="AJ75" s="75"/>
      <c r="AK75" s="56">
        <v>10</v>
      </c>
      <c r="AL75" s="57"/>
      <c r="AM75" s="58"/>
      <c r="AN75" s="56"/>
      <c r="AO75" s="57"/>
      <c r="AP75" s="58"/>
      <c r="AQ75" s="95">
        <f t="shared" si="13"/>
        <v>10</v>
      </c>
      <c r="AR75" s="57"/>
      <c r="AS75" s="96"/>
      <c r="AT75" s="87">
        <v>10</v>
      </c>
      <c r="AU75" s="88"/>
      <c r="AV75" s="89"/>
      <c r="AW75" s="90"/>
      <c r="AX75" s="88"/>
      <c r="AY75" s="89"/>
      <c r="AZ75" s="90">
        <f t="shared" si="14"/>
        <v>10</v>
      </c>
      <c r="BA75" s="88"/>
      <c r="BB75" s="91"/>
      <c r="BC75" s="87">
        <f t="shared" si="15"/>
        <v>0</v>
      </c>
      <c r="BD75" s="88"/>
      <c r="BE75" s="89"/>
      <c r="BF75" s="87"/>
      <c r="BG75" s="88"/>
      <c r="BH75" s="89"/>
      <c r="BI75" s="87">
        <f t="shared" si="16"/>
        <v>0</v>
      </c>
      <c r="BJ75" s="88"/>
      <c r="BK75" s="89"/>
    </row>
    <row r="76" spans="1:63" ht="17.25" customHeight="1">
      <c r="A76" s="18">
        <v>4</v>
      </c>
      <c r="B76" s="68" t="s">
        <v>69</v>
      </c>
      <c r="C76" s="68"/>
      <c r="D76" s="68"/>
      <c r="E76" s="68"/>
      <c r="F76" s="68"/>
      <c r="G76" s="68"/>
      <c r="H76" s="68"/>
      <c r="I76" s="68"/>
      <c r="J76" s="68"/>
      <c r="K76" s="68"/>
      <c r="L76" s="68"/>
      <c r="M76" s="68"/>
      <c r="N76" s="68"/>
      <c r="O76" s="68"/>
      <c r="P76" s="68"/>
      <c r="Q76" s="68"/>
      <c r="R76" s="68"/>
      <c r="S76" s="68"/>
      <c r="T76" s="68"/>
      <c r="U76" s="68"/>
      <c r="V76" s="68"/>
      <c r="W76" s="68"/>
      <c r="X76" s="68"/>
      <c r="Y76" s="67" t="s">
        <v>51</v>
      </c>
      <c r="Z76" s="67"/>
      <c r="AA76" s="67"/>
      <c r="AB76" s="67"/>
      <c r="AC76" s="73"/>
      <c r="AD76" s="74"/>
      <c r="AE76" s="74"/>
      <c r="AF76" s="74"/>
      <c r="AG76" s="74"/>
      <c r="AH76" s="74"/>
      <c r="AI76" s="74"/>
      <c r="AJ76" s="75"/>
      <c r="AK76" s="56">
        <v>3</v>
      </c>
      <c r="AL76" s="57"/>
      <c r="AM76" s="58"/>
      <c r="AN76" s="56"/>
      <c r="AO76" s="57"/>
      <c r="AP76" s="58"/>
      <c r="AQ76" s="95">
        <f t="shared" si="13"/>
        <v>3</v>
      </c>
      <c r="AR76" s="57"/>
      <c r="AS76" s="96"/>
      <c r="AT76" s="87">
        <v>3</v>
      </c>
      <c r="AU76" s="88"/>
      <c r="AV76" s="89"/>
      <c r="AW76" s="90"/>
      <c r="AX76" s="88"/>
      <c r="AY76" s="89"/>
      <c r="AZ76" s="90">
        <f t="shared" si="14"/>
        <v>3</v>
      </c>
      <c r="BA76" s="88"/>
      <c r="BB76" s="91"/>
      <c r="BC76" s="87">
        <f t="shared" si="15"/>
        <v>0</v>
      </c>
      <c r="BD76" s="88"/>
      <c r="BE76" s="89"/>
      <c r="BF76" s="87"/>
      <c r="BG76" s="88"/>
      <c r="BH76" s="89"/>
      <c r="BI76" s="87">
        <f t="shared" si="16"/>
        <v>0</v>
      </c>
      <c r="BJ76" s="88"/>
      <c r="BK76" s="89"/>
    </row>
    <row r="77" spans="1:63" ht="32.25" customHeight="1">
      <c r="A77" s="18">
        <v>5</v>
      </c>
      <c r="B77" s="68" t="s">
        <v>94</v>
      </c>
      <c r="C77" s="68"/>
      <c r="D77" s="68"/>
      <c r="E77" s="68"/>
      <c r="F77" s="68"/>
      <c r="G77" s="68"/>
      <c r="H77" s="68"/>
      <c r="I77" s="68"/>
      <c r="J77" s="68"/>
      <c r="K77" s="68"/>
      <c r="L77" s="68"/>
      <c r="M77" s="68"/>
      <c r="N77" s="68"/>
      <c r="O77" s="68"/>
      <c r="P77" s="68"/>
      <c r="Q77" s="68"/>
      <c r="R77" s="68"/>
      <c r="S77" s="68"/>
      <c r="T77" s="68"/>
      <c r="U77" s="68"/>
      <c r="V77" s="68"/>
      <c r="W77" s="68"/>
      <c r="X77" s="68"/>
      <c r="Y77" s="67" t="s">
        <v>51</v>
      </c>
      <c r="Z77" s="67"/>
      <c r="AA77" s="67"/>
      <c r="AB77" s="67"/>
      <c r="AC77" s="73"/>
      <c r="AD77" s="74"/>
      <c r="AE77" s="74"/>
      <c r="AF77" s="74"/>
      <c r="AG77" s="74"/>
      <c r="AH77" s="74"/>
      <c r="AI77" s="74"/>
      <c r="AJ77" s="75"/>
      <c r="AK77" s="56">
        <v>5</v>
      </c>
      <c r="AL77" s="57"/>
      <c r="AM77" s="58"/>
      <c r="AN77" s="56"/>
      <c r="AO77" s="57"/>
      <c r="AP77" s="58"/>
      <c r="AQ77" s="95">
        <f t="shared" si="13"/>
        <v>5</v>
      </c>
      <c r="AR77" s="57"/>
      <c r="AS77" s="96"/>
      <c r="AT77" s="87">
        <v>5</v>
      </c>
      <c r="AU77" s="88"/>
      <c r="AV77" s="89"/>
      <c r="AW77" s="90"/>
      <c r="AX77" s="88"/>
      <c r="AY77" s="89"/>
      <c r="AZ77" s="90">
        <f t="shared" si="14"/>
        <v>5</v>
      </c>
      <c r="BA77" s="88"/>
      <c r="BB77" s="91"/>
      <c r="BC77" s="87">
        <f t="shared" si="15"/>
        <v>0</v>
      </c>
      <c r="BD77" s="88"/>
      <c r="BE77" s="89"/>
      <c r="BF77" s="87"/>
      <c r="BG77" s="88"/>
      <c r="BH77" s="89"/>
      <c r="BI77" s="87">
        <f t="shared" si="16"/>
        <v>0</v>
      </c>
      <c r="BJ77" s="88"/>
      <c r="BK77" s="89"/>
    </row>
    <row r="78" spans="1:63" ht="15" customHeight="1">
      <c r="A78" s="18">
        <v>6</v>
      </c>
      <c r="B78" s="68" t="s">
        <v>73</v>
      </c>
      <c r="C78" s="68"/>
      <c r="D78" s="68"/>
      <c r="E78" s="68"/>
      <c r="F78" s="68"/>
      <c r="G78" s="68"/>
      <c r="H78" s="68"/>
      <c r="I78" s="68"/>
      <c r="J78" s="68"/>
      <c r="K78" s="68"/>
      <c r="L78" s="68"/>
      <c r="M78" s="68"/>
      <c r="N78" s="68"/>
      <c r="O78" s="68"/>
      <c r="P78" s="68"/>
      <c r="Q78" s="68"/>
      <c r="R78" s="68"/>
      <c r="S78" s="68"/>
      <c r="T78" s="68"/>
      <c r="U78" s="68"/>
      <c r="V78" s="68"/>
      <c r="W78" s="68"/>
      <c r="X78" s="68"/>
      <c r="Y78" s="67" t="s">
        <v>51</v>
      </c>
      <c r="Z78" s="67"/>
      <c r="AA78" s="67"/>
      <c r="AB78" s="67"/>
      <c r="AC78" s="73" t="s">
        <v>67</v>
      </c>
      <c r="AD78" s="74"/>
      <c r="AE78" s="74"/>
      <c r="AF78" s="74"/>
      <c r="AG78" s="74"/>
      <c r="AH78" s="74"/>
      <c r="AI78" s="74"/>
      <c r="AJ78" s="75"/>
      <c r="AK78" s="56">
        <v>11</v>
      </c>
      <c r="AL78" s="57"/>
      <c r="AM78" s="58"/>
      <c r="AN78" s="56"/>
      <c r="AO78" s="57"/>
      <c r="AP78" s="58"/>
      <c r="AQ78" s="95">
        <f t="shared" si="13"/>
        <v>11</v>
      </c>
      <c r="AR78" s="57"/>
      <c r="AS78" s="96"/>
      <c r="AT78" s="87">
        <v>11</v>
      </c>
      <c r="AU78" s="88"/>
      <c r="AV78" s="89"/>
      <c r="AW78" s="90"/>
      <c r="AX78" s="88"/>
      <c r="AY78" s="89"/>
      <c r="AZ78" s="90">
        <f t="shared" si="14"/>
        <v>11</v>
      </c>
      <c r="BA78" s="88"/>
      <c r="BB78" s="91"/>
      <c r="BC78" s="87">
        <f t="shared" si="15"/>
        <v>0</v>
      </c>
      <c r="BD78" s="88"/>
      <c r="BE78" s="89"/>
      <c r="BF78" s="87"/>
      <c r="BG78" s="88"/>
      <c r="BH78" s="89"/>
      <c r="BI78" s="87">
        <f t="shared" si="16"/>
        <v>0</v>
      </c>
      <c r="BJ78" s="88"/>
      <c r="BK78" s="89"/>
    </row>
    <row r="79" spans="1:63" ht="24.75" customHeight="1">
      <c r="A79" s="18">
        <v>7</v>
      </c>
      <c r="B79" s="68" t="s">
        <v>108</v>
      </c>
      <c r="C79" s="68"/>
      <c r="D79" s="68"/>
      <c r="E79" s="68"/>
      <c r="F79" s="68"/>
      <c r="G79" s="68"/>
      <c r="H79" s="68"/>
      <c r="I79" s="68"/>
      <c r="J79" s="68"/>
      <c r="K79" s="68"/>
      <c r="L79" s="68"/>
      <c r="M79" s="68"/>
      <c r="N79" s="68"/>
      <c r="O79" s="68"/>
      <c r="P79" s="68"/>
      <c r="Q79" s="68"/>
      <c r="R79" s="68"/>
      <c r="S79" s="68"/>
      <c r="T79" s="68"/>
      <c r="U79" s="68"/>
      <c r="V79" s="68"/>
      <c r="W79" s="68"/>
      <c r="X79" s="68"/>
      <c r="Y79" s="67" t="s">
        <v>51</v>
      </c>
      <c r="Z79" s="67"/>
      <c r="AA79" s="67"/>
      <c r="AB79" s="67"/>
      <c r="AC79" s="73" t="s">
        <v>112</v>
      </c>
      <c r="AD79" s="74"/>
      <c r="AE79" s="74"/>
      <c r="AF79" s="74"/>
      <c r="AG79" s="74"/>
      <c r="AH79" s="74"/>
      <c r="AI79" s="74"/>
      <c r="AJ79" s="75"/>
      <c r="AK79" s="56">
        <v>25</v>
      </c>
      <c r="AL79" s="57"/>
      <c r="AM79" s="58"/>
      <c r="AN79" s="56"/>
      <c r="AO79" s="57"/>
      <c r="AP79" s="58"/>
      <c r="AQ79" s="95">
        <f t="shared" si="13"/>
        <v>25</v>
      </c>
      <c r="AR79" s="57"/>
      <c r="AS79" s="96"/>
      <c r="AT79" s="87">
        <v>25</v>
      </c>
      <c r="AU79" s="88"/>
      <c r="AV79" s="89"/>
      <c r="AW79" s="90"/>
      <c r="AX79" s="88"/>
      <c r="AY79" s="89"/>
      <c r="AZ79" s="90">
        <f t="shared" si="14"/>
        <v>25</v>
      </c>
      <c r="BA79" s="88"/>
      <c r="BB79" s="91"/>
      <c r="BC79" s="87">
        <f t="shared" si="15"/>
        <v>0</v>
      </c>
      <c r="BD79" s="88"/>
      <c r="BE79" s="89"/>
      <c r="BF79" s="87"/>
      <c r="BG79" s="88"/>
      <c r="BH79" s="89"/>
      <c r="BI79" s="87">
        <f t="shared" si="16"/>
        <v>0</v>
      </c>
      <c r="BJ79" s="88"/>
      <c r="BK79" s="89"/>
    </row>
    <row r="80" spans="1:63" ht="22.5" customHeight="1">
      <c r="A80" s="18">
        <v>8</v>
      </c>
      <c r="B80" s="68" t="s">
        <v>109</v>
      </c>
      <c r="C80" s="68"/>
      <c r="D80" s="68"/>
      <c r="E80" s="68"/>
      <c r="F80" s="68"/>
      <c r="G80" s="68"/>
      <c r="H80" s="68"/>
      <c r="I80" s="68"/>
      <c r="J80" s="68"/>
      <c r="K80" s="68"/>
      <c r="L80" s="68"/>
      <c r="M80" s="68"/>
      <c r="N80" s="68"/>
      <c r="O80" s="68"/>
      <c r="P80" s="68"/>
      <c r="Q80" s="68"/>
      <c r="R80" s="68"/>
      <c r="S80" s="68"/>
      <c r="T80" s="68"/>
      <c r="U80" s="68"/>
      <c r="V80" s="68"/>
      <c r="W80" s="68"/>
      <c r="X80" s="68"/>
      <c r="Y80" s="67" t="s">
        <v>88</v>
      </c>
      <c r="Z80" s="67"/>
      <c r="AA80" s="67"/>
      <c r="AB80" s="67"/>
      <c r="AC80" s="73" t="s">
        <v>111</v>
      </c>
      <c r="AD80" s="74"/>
      <c r="AE80" s="74"/>
      <c r="AF80" s="74"/>
      <c r="AG80" s="74"/>
      <c r="AH80" s="74"/>
      <c r="AI80" s="74"/>
      <c r="AJ80" s="75"/>
      <c r="AK80" s="44">
        <v>0</v>
      </c>
      <c r="AL80" s="45"/>
      <c r="AM80" s="46"/>
      <c r="AN80" s="44"/>
      <c r="AO80" s="45"/>
      <c r="AP80" s="46"/>
      <c r="AQ80" s="60">
        <f t="shared" si="13"/>
        <v>0</v>
      </c>
      <c r="AR80" s="45"/>
      <c r="AS80" s="94"/>
      <c r="AT80" s="44">
        <v>26261.4</v>
      </c>
      <c r="AU80" s="45"/>
      <c r="AV80" s="46"/>
      <c r="AW80" s="60"/>
      <c r="AX80" s="45"/>
      <c r="AY80" s="46"/>
      <c r="AZ80" s="60">
        <f t="shared" si="14"/>
        <v>26261.4</v>
      </c>
      <c r="BA80" s="45"/>
      <c r="BB80" s="94"/>
      <c r="BC80" s="44">
        <f t="shared" si="15"/>
        <v>26261.4</v>
      </c>
      <c r="BD80" s="45"/>
      <c r="BE80" s="46"/>
      <c r="BF80" s="44"/>
      <c r="BG80" s="45"/>
      <c r="BH80" s="46"/>
      <c r="BI80" s="44">
        <f t="shared" si="16"/>
        <v>26261.4</v>
      </c>
      <c r="BJ80" s="45"/>
      <c r="BK80" s="46"/>
    </row>
    <row r="81" spans="1:63" ht="18" customHeight="1">
      <c r="A81" s="18"/>
      <c r="B81" s="72" t="s">
        <v>14</v>
      </c>
      <c r="C81" s="72"/>
      <c r="D81" s="72"/>
      <c r="E81" s="72"/>
      <c r="F81" s="72"/>
      <c r="G81" s="72"/>
      <c r="H81" s="72"/>
      <c r="I81" s="72"/>
      <c r="J81" s="72"/>
      <c r="K81" s="72"/>
      <c r="L81" s="72"/>
      <c r="M81" s="72"/>
      <c r="N81" s="72"/>
      <c r="O81" s="72"/>
      <c r="P81" s="72"/>
      <c r="Q81" s="72"/>
      <c r="R81" s="72"/>
      <c r="S81" s="72"/>
      <c r="T81" s="72"/>
      <c r="U81" s="72"/>
      <c r="V81" s="72"/>
      <c r="W81" s="72"/>
      <c r="X81" s="72"/>
      <c r="Y81" s="67"/>
      <c r="Z81" s="67"/>
      <c r="AA81" s="67"/>
      <c r="AB81" s="67"/>
      <c r="AC81" s="37"/>
      <c r="AD81" s="38"/>
      <c r="AE81" s="38"/>
      <c r="AF81" s="38"/>
      <c r="AG81" s="38"/>
      <c r="AH81" s="38"/>
      <c r="AI81" s="38"/>
      <c r="AJ81" s="38"/>
      <c r="AK81" s="52"/>
      <c r="AL81" s="53"/>
      <c r="AM81" s="54"/>
      <c r="AN81" s="52"/>
      <c r="AO81" s="53"/>
      <c r="AP81" s="54"/>
      <c r="AQ81" s="60"/>
      <c r="AR81" s="45"/>
      <c r="AS81" s="94"/>
      <c r="AT81" s="100"/>
      <c r="AU81" s="98"/>
      <c r="AV81" s="99"/>
      <c r="AW81" s="97"/>
      <c r="AX81" s="98"/>
      <c r="AY81" s="99"/>
      <c r="AZ81" s="92"/>
      <c r="BA81" s="50"/>
      <c r="BB81" s="93"/>
      <c r="BC81" s="49"/>
      <c r="BD81" s="50"/>
      <c r="BE81" s="51"/>
      <c r="BF81" s="49"/>
      <c r="BG81" s="50"/>
      <c r="BH81" s="51"/>
      <c r="BI81" s="49"/>
      <c r="BJ81" s="50"/>
      <c r="BK81" s="51"/>
    </row>
    <row r="82" spans="1:63" ht="14.25" customHeight="1">
      <c r="A82" s="18">
        <v>1</v>
      </c>
      <c r="B82" s="68" t="s">
        <v>62</v>
      </c>
      <c r="C82" s="68"/>
      <c r="D82" s="68"/>
      <c r="E82" s="68"/>
      <c r="F82" s="68"/>
      <c r="G82" s="68"/>
      <c r="H82" s="68"/>
      <c r="I82" s="68"/>
      <c r="J82" s="68"/>
      <c r="K82" s="68"/>
      <c r="L82" s="68"/>
      <c r="M82" s="68"/>
      <c r="N82" s="68"/>
      <c r="O82" s="68"/>
      <c r="P82" s="68"/>
      <c r="Q82" s="68"/>
      <c r="R82" s="68"/>
      <c r="S82" s="68"/>
      <c r="T82" s="68"/>
      <c r="U82" s="68"/>
      <c r="V82" s="68"/>
      <c r="W82" s="68"/>
      <c r="X82" s="68"/>
      <c r="Y82" s="67" t="s">
        <v>51</v>
      </c>
      <c r="Z82" s="67"/>
      <c r="AA82" s="67"/>
      <c r="AB82" s="67"/>
      <c r="AC82" s="73" t="s">
        <v>61</v>
      </c>
      <c r="AD82" s="74"/>
      <c r="AE82" s="74"/>
      <c r="AF82" s="74"/>
      <c r="AG82" s="74"/>
      <c r="AH82" s="74"/>
      <c r="AI82" s="74"/>
      <c r="AJ82" s="75"/>
      <c r="AK82" s="52">
        <v>26</v>
      </c>
      <c r="AL82" s="53"/>
      <c r="AM82" s="54"/>
      <c r="AN82" s="52"/>
      <c r="AO82" s="53"/>
      <c r="AP82" s="54"/>
      <c r="AQ82" s="52">
        <f>AK82+AN82</f>
        <v>26</v>
      </c>
      <c r="AR82" s="53"/>
      <c r="AS82" s="54"/>
      <c r="AT82" s="52">
        <v>26</v>
      </c>
      <c r="AU82" s="53"/>
      <c r="AV82" s="54"/>
      <c r="AW82" s="52"/>
      <c r="AX82" s="53"/>
      <c r="AY82" s="54"/>
      <c r="AZ82" s="52">
        <f>AT82+AW82</f>
        <v>26</v>
      </c>
      <c r="BA82" s="53"/>
      <c r="BB82" s="54"/>
      <c r="BC82" s="49">
        <f aca="true" t="shared" si="17" ref="BC82:BC87">AT82-AK82</f>
        <v>0</v>
      </c>
      <c r="BD82" s="50"/>
      <c r="BE82" s="51"/>
      <c r="BF82" s="49"/>
      <c r="BG82" s="50"/>
      <c r="BH82" s="51"/>
      <c r="BI82" s="49">
        <f aca="true" t="shared" si="18" ref="BI82:BI87">AZ82-AQ82</f>
        <v>0</v>
      </c>
      <c r="BJ82" s="50"/>
      <c r="BK82" s="51"/>
    </row>
    <row r="83" spans="1:63" ht="27.75" customHeight="1">
      <c r="A83" s="18">
        <v>2</v>
      </c>
      <c r="B83" s="68" t="s">
        <v>63</v>
      </c>
      <c r="C83" s="68"/>
      <c r="D83" s="68"/>
      <c r="E83" s="68"/>
      <c r="F83" s="68"/>
      <c r="G83" s="68"/>
      <c r="H83" s="68"/>
      <c r="I83" s="68"/>
      <c r="J83" s="68"/>
      <c r="K83" s="68"/>
      <c r="L83" s="68"/>
      <c r="M83" s="68"/>
      <c r="N83" s="68"/>
      <c r="O83" s="68"/>
      <c r="P83" s="68"/>
      <c r="Q83" s="68"/>
      <c r="R83" s="68"/>
      <c r="S83" s="68"/>
      <c r="T83" s="68"/>
      <c r="U83" s="68"/>
      <c r="V83" s="68"/>
      <c r="W83" s="68"/>
      <c r="X83" s="68"/>
      <c r="Y83" s="67" t="s">
        <v>88</v>
      </c>
      <c r="Z83" s="67"/>
      <c r="AA83" s="67"/>
      <c r="AB83" s="67"/>
      <c r="AC83" s="82" t="s">
        <v>52</v>
      </c>
      <c r="AD83" s="83"/>
      <c r="AE83" s="83"/>
      <c r="AF83" s="83"/>
      <c r="AG83" s="83"/>
      <c r="AH83" s="83"/>
      <c r="AI83" s="83"/>
      <c r="AJ83" s="84"/>
      <c r="AK83" s="44">
        <f>AK64/AK73</f>
        <v>340.2611650485437</v>
      </c>
      <c r="AL83" s="45"/>
      <c r="AM83" s="46"/>
      <c r="AN83" s="44"/>
      <c r="AO83" s="45"/>
      <c r="AP83" s="46"/>
      <c r="AQ83" s="44">
        <f>AQ64/AQ73</f>
        <v>340.2611650485437</v>
      </c>
      <c r="AR83" s="45"/>
      <c r="AS83" s="46"/>
      <c r="AT83" s="44">
        <f>AT64/AT73</f>
        <v>340.2607766990291</v>
      </c>
      <c r="AU83" s="45"/>
      <c r="AV83" s="46"/>
      <c r="AW83" s="44"/>
      <c r="AX83" s="45"/>
      <c r="AY83" s="46"/>
      <c r="AZ83" s="44">
        <f>AZ64/AZ73*1000</f>
        <v>340260.77669902914</v>
      </c>
      <c r="BA83" s="45"/>
      <c r="BB83" s="46"/>
      <c r="BC83" s="49">
        <f t="shared" si="17"/>
        <v>-0.00038834951459421063</v>
      </c>
      <c r="BD83" s="50"/>
      <c r="BE83" s="51"/>
      <c r="BF83" s="49"/>
      <c r="BG83" s="50"/>
      <c r="BH83" s="51"/>
      <c r="BI83" s="49">
        <f t="shared" si="18"/>
        <v>339920.5155339806</v>
      </c>
      <c r="BJ83" s="50"/>
      <c r="BK83" s="51"/>
    </row>
    <row r="84" spans="1:63" ht="14.25" customHeight="1">
      <c r="A84" s="18">
        <v>3</v>
      </c>
      <c r="B84" s="68" t="s">
        <v>66</v>
      </c>
      <c r="C84" s="68"/>
      <c r="D84" s="68"/>
      <c r="E84" s="68"/>
      <c r="F84" s="68"/>
      <c r="G84" s="68"/>
      <c r="H84" s="68"/>
      <c r="I84" s="68"/>
      <c r="J84" s="68"/>
      <c r="K84" s="68"/>
      <c r="L84" s="68"/>
      <c r="M84" s="68"/>
      <c r="N84" s="68"/>
      <c r="O84" s="68"/>
      <c r="P84" s="68"/>
      <c r="Q84" s="68"/>
      <c r="R84" s="68"/>
      <c r="S84" s="68"/>
      <c r="T84" s="68"/>
      <c r="U84" s="68"/>
      <c r="V84" s="68"/>
      <c r="W84" s="68"/>
      <c r="X84" s="68"/>
      <c r="Y84" s="67" t="s">
        <v>88</v>
      </c>
      <c r="Z84" s="67"/>
      <c r="AA84" s="67"/>
      <c r="AB84" s="67"/>
      <c r="AC84" s="82" t="s">
        <v>52</v>
      </c>
      <c r="AD84" s="83"/>
      <c r="AE84" s="83"/>
      <c r="AF84" s="83"/>
      <c r="AG84" s="83"/>
      <c r="AH84" s="83"/>
      <c r="AI84" s="83"/>
      <c r="AJ84" s="84"/>
      <c r="AK84" s="44">
        <f>AK65/AK75</f>
        <v>1984.1</v>
      </c>
      <c r="AL84" s="45"/>
      <c r="AM84" s="46"/>
      <c r="AN84" s="44"/>
      <c r="AO84" s="45"/>
      <c r="AP84" s="46"/>
      <c r="AQ84" s="44">
        <f>AQ65/AQ75</f>
        <v>1984.1</v>
      </c>
      <c r="AR84" s="45"/>
      <c r="AS84" s="46"/>
      <c r="AT84" s="44">
        <f>AT65/AT75</f>
        <v>1984.1</v>
      </c>
      <c r="AU84" s="45"/>
      <c r="AV84" s="46"/>
      <c r="AW84" s="44"/>
      <c r="AX84" s="45"/>
      <c r="AY84" s="46"/>
      <c r="AZ84" s="44">
        <f>AZ65/AZ75*1000</f>
        <v>1984100</v>
      </c>
      <c r="BA84" s="45"/>
      <c r="BB84" s="46"/>
      <c r="BC84" s="49">
        <f t="shared" si="17"/>
        <v>0</v>
      </c>
      <c r="BD84" s="50"/>
      <c r="BE84" s="51"/>
      <c r="BF84" s="49"/>
      <c r="BG84" s="50"/>
      <c r="BH84" s="51"/>
      <c r="BI84" s="49">
        <f t="shared" si="18"/>
        <v>1982115.9</v>
      </c>
      <c r="BJ84" s="50"/>
      <c r="BK84" s="51"/>
    </row>
    <row r="85" spans="1:63" ht="14.25" customHeight="1">
      <c r="A85" s="18">
        <v>4</v>
      </c>
      <c r="B85" s="68" t="s">
        <v>70</v>
      </c>
      <c r="C85" s="68"/>
      <c r="D85" s="68"/>
      <c r="E85" s="68"/>
      <c r="F85" s="68"/>
      <c r="G85" s="68"/>
      <c r="H85" s="68"/>
      <c r="I85" s="68"/>
      <c r="J85" s="68"/>
      <c r="K85" s="68"/>
      <c r="L85" s="68"/>
      <c r="M85" s="68"/>
      <c r="N85" s="68"/>
      <c r="O85" s="68"/>
      <c r="P85" s="68"/>
      <c r="Q85" s="68"/>
      <c r="R85" s="68"/>
      <c r="S85" s="68"/>
      <c r="T85" s="68"/>
      <c r="U85" s="68"/>
      <c r="V85" s="68"/>
      <c r="W85" s="68"/>
      <c r="X85" s="68"/>
      <c r="Y85" s="67" t="s">
        <v>51</v>
      </c>
      <c r="Z85" s="67"/>
      <c r="AA85" s="67"/>
      <c r="AB85" s="67"/>
      <c r="AC85" s="82" t="s">
        <v>52</v>
      </c>
      <c r="AD85" s="83"/>
      <c r="AE85" s="83"/>
      <c r="AF85" s="83"/>
      <c r="AG85" s="83"/>
      <c r="AH85" s="83"/>
      <c r="AI85" s="83"/>
      <c r="AJ85" s="84"/>
      <c r="AK85" s="52">
        <v>3</v>
      </c>
      <c r="AL85" s="53"/>
      <c r="AM85" s="54"/>
      <c r="AN85" s="52"/>
      <c r="AO85" s="53"/>
      <c r="AP85" s="54"/>
      <c r="AQ85" s="52">
        <f>AK85+AN85</f>
        <v>3</v>
      </c>
      <c r="AR85" s="53"/>
      <c r="AS85" s="54"/>
      <c r="AT85" s="52">
        <v>3</v>
      </c>
      <c r="AU85" s="53"/>
      <c r="AV85" s="54"/>
      <c r="AW85" s="52"/>
      <c r="AX85" s="53"/>
      <c r="AY85" s="54"/>
      <c r="AZ85" s="52">
        <f>AT85+AW85</f>
        <v>3</v>
      </c>
      <c r="BA85" s="53"/>
      <c r="BB85" s="54"/>
      <c r="BC85" s="49">
        <f t="shared" si="17"/>
        <v>0</v>
      </c>
      <c r="BD85" s="50"/>
      <c r="BE85" s="51"/>
      <c r="BF85" s="49"/>
      <c r="BG85" s="50"/>
      <c r="BH85" s="51"/>
      <c r="BI85" s="49">
        <f t="shared" si="18"/>
        <v>0</v>
      </c>
      <c r="BJ85" s="50"/>
      <c r="BK85" s="51"/>
    </row>
    <row r="86" spans="1:63" ht="14.25" customHeight="1">
      <c r="A86" s="18">
        <v>5</v>
      </c>
      <c r="B86" s="68" t="s">
        <v>95</v>
      </c>
      <c r="C86" s="68"/>
      <c r="D86" s="68"/>
      <c r="E86" s="68"/>
      <c r="F86" s="68"/>
      <c r="G86" s="68"/>
      <c r="H86" s="68"/>
      <c r="I86" s="68"/>
      <c r="J86" s="68"/>
      <c r="K86" s="68"/>
      <c r="L86" s="68"/>
      <c r="M86" s="68"/>
      <c r="N86" s="68"/>
      <c r="O86" s="68"/>
      <c r="P86" s="68"/>
      <c r="Q86" s="68"/>
      <c r="R86" s="68"/>
      <c r="S86" s="68"/>
      <c r="T86" s="68"/>
      <c r="U86" s="68"/>
      <c r="V86" s="68"/>
      <c r="W86" s="68"/>
      <c r="X86" s="68"/>
      <c r="Y86" s="67" t="s">
        <v>88</v>
      </c>
      <c r="Z86" s="67"/>
      <c r="AA86" s="67"/>
      <c r="AB86" s="67"/>
      <c r="AC86" s="82" t="s">
        <v>52</v>
      </c>
      <c r="AD86" s="83"/>
      <c r="AE86" s="83"/>
      <c r="AF86" s="83"/>
      <c r="AG86" s="83"/>
      <c r="AH86" s="83"/>
      <c r="AI86" s="83"/>
      <c r="AJ86" s="84"/>
      <c r="AK86" s="44">
        <f>AK67/AK77</f>
        <v>5658</v>
      </c>
      <c r="AL86" s="45"/>
      <c r="AM86" s="46"/>
      <c r="AN86" s="44"/>
      <c r="AO86" s="45"/>
      <c r="AP86" s="46"/>
      <c r="AQ86" s="44">
        <f>AQ67/AQ77</f>
        <v>5658</v>
      </c>
      <c r="AR86" s="45"/>
      <c r="AS86" s="46"/>
      <c r="AT86" s="44">
        <f>AT67/AT77</f>
        <v>658</v>
      </c>
      <c r="AU86" s="45"/>
      <c r="AV86" s="46"/>
      <c r="AW86" s="44"/>
      <c r="AX86" s="45"/>
      <c r="AY86" s="46"/>
      <c r="AZ86" s="44">
        <f>AZ67/AZ77</f>
        <v>658</v>
      </c>
      <c r="BA86" s="45"/>
      <c r="BB86" s="46"/>
      <c r="BC86" s="49">
        <f t="shared" si="17"/>
        <v>-5000</v>
      </c>
      <c r="BD86" s="50"/>
      <c r="BE86" s="51"/>
      <c r="BF86" s="49"/>
      <c r="BG86" s="50"/>
      <c r="BH86" s="51"/>
      <c r="BI86" s="49">
        <f t="shared" si="18"/>
        <v>-5000</v>
      </c>
      <c r="BJ86" s="50"/>
      <c r="BK86" s="51"/>
    </row>
    <row r="87" spans="1:63" ht="32.25" customHeight="1">
      <c r="A87" s="18">
        <v>6</v>
      </c>
      <c r="B87" s="68" t="s">
        <v>97</v>
      </c>
      <c r="C87" s="68"/>
      <c r="D87" s="68"/>
      <c r="E87" s="68"/>
      <c r="F87" s="68"/>
      <c r="G87" s="68"/>
      <c r="H87" s="68"/>
      <c r="I87" s="68"/>
      <c r="J87" s="68"/>
      <c r="K87" s="68"/>
      <c r="L87" s="68"/>
      <c r="M87" s="68"/>
      <c r="N87" s="68"/>
      <c r="O87" s="68"/>
      <c r="P87" s="68"/>
      <c r="Q87" s="68"/>
      <c r="R87" s="68"/>
      <c r="S87" s="68"/>
      <c r="T87" s="68"/>
      <c r="U87" s="68"/>
      <c r="V87" s="68"/>
      <c r="W87" s="68"/>
      <c r="X87" s="68"/>
      <c r="Y87" s="67" t="s">
        <v>88</v>
      </c>
      <c r="Z87" s="67"/>
      <c r="AA87" s="67"/>
      <c r="AB87" s="67"/>
      <c r="AC87" s="82" t="s">
        <v>52</v>
      </c>
      <c r="AD87" s="83"/>
      <c r="AE87" s="83"/>
      <c r="AF87" s="83"/>
      <c r="AG87" s="83"/>
      <c r="AH87" s="83"/>
      <c r="AI87" s="83"/>
      <c r="AJ87" s="84"/>
      <c r="AK87" s="44">
        <f>AK69/AK78</f>
        <v>1954.4181818181817</v>
      </c>
      <c r="AL87" s="45"/>
      <c r="AM87" s="46"/>
      <c r="AN87" s="44"/>
      <c r="AO87" s="45"/>
      <c r="AP87" s="46"/>
      <c r="AQ87" s="44">
        <f>AQ69/AQ78</f>
        <v>1954.4181818181817</v>
      </c>
      <c r="AR87" s="45"/>
      <c r="AS87" s="46"/>
      <c r="AT87" s="44">
        <f>AT69/AT78</f>
        <v>1839.7454545454545</v>
      </c>
      <c r="AU87" s="45"/>
      <c r="AV87" s="46"/>
      <c r="AW87" s="44"/>
      <c r="AX87" s="45"/>
      <c r="AY87" s="46"/>
      <c r="AZ87" s="44">
        <f>AZ69/AZ78</f>
        <v>1839.7454545454545</v>
      </c>
      <c r="BA87" s="45"/>
      <c r="BB87" s="46"/>
      <c r="BC87" s="49">
        <f t="shared" si="17"/>
        <v>-114.67272727272712</v>
      </c>
      <c r="BD87" s="50"/>
      <c r="BE87" s="51"/>
      <c r="BF87" s="49"/>
      <c r="BG87" s="50"/>
      <c r="BH87" s="51"/>
      <c r="BI87" s="49">
        <f t="shared" si="18"/>
        <v>-114.67272727272712</v>
      </c>
      <c r="BJ87" s="50"/>
      <c r="BK87" s="51"/>
    </row>
    <row r="88" spans="1:63" ht="32.25" customHeight="1">
      <c r="A88" s="18">
        <v>7</v>
      </c>
      <c r="B88" s="182" t="s">
        <v>115</v>
      </c>
      <c r="C88" s="183"/>
      <c r="D88" s="183"/>
      <c r="E88" s="183"/>
      <c r="F88" s="183"/>
      <c r="G88" s="183"/>
      <c r="H88" s="183"/>
      <c r="I88" s="183"/>
      <c r="J88" s="183"/>
      <c r="K88" s="183"/>
      <c r="L88" s="183"/>
      <c r="M88" s="183"/>
      <c r="N88" s="183"/>
      <c r="O88" s="183"/>
      <c r="P88" s="183"/>
      <c r="Q88" s="183"/>
      <c r="R88" s="183"/>
      <c r="S88" s="183"/>
      <c r="T88" s="183"/>
      <c r="U88" s="183"/>
      <c r="V88" s="183"/>
      <c r="W88" s="183"/>
      <c r="X88" s="183"/>
      <c r="Y88" s="67" t="s">
        <v>88</v>
      </c>
      <c r="Z88" s="67"/>
      <c r="AA88" s="67"/>
      <c r="AB88" s="67"/>
      <c r="AC88" s="82" t="s">
        <v>52</v>
      </c>
      <c r="AD88" s="83"/>
      <c r="AE88" s="83"/>
      <c r="AF88" s="83"/>
      <c r="AG88" s="83"/>
      <c r="AH88" s="83"/>
      <c r="AI88" s="83"/>
      <c r="AJ88" s="84"/>
      <c r="AK88" s="44">
        <f>AK70/AK79</f>
        <v>1000</v>
      </c>
      <c r="AL88" s="45"/>
      <c r="AM88" s="46"/>
      <c r="AN88" s="27"/>
      <c r="AO88" s="28"/>
      <c r="AP88" s="29"/>
      <c r="AQ88" s="44">
        <f>AQ70/AQ79</f>
        <v>1000</v>
      </c>
      <c r="AR88" s="45"/>
      <c r="AS88" s="46"/>
      <c r="AT88" s="44">
        <f>AT70/AT79</f>
        <v>1000</v>
      </c>
      <c r="AU88" s="45"/>
      <c r="AV88" s="46"/>
      <c r="AW88" s="44"/>
      <c r="AX88" s="45"/>
      <c r="AY88" s="46"/>
      <c r="AZ88" s="44">
        <f>AZ70/AZ79</f>
        <v>1000</v>
      </c>
      <c r="BA88" s="45"/>
      <c r="BB88" s="46"/>
      <c r="BC88" s="49">
        <f>AT88-AK88</f>
        <v>0</v>
      </c>
      <c r="BD88" s="50"/>
      <c r="BE88" s="51"/>
      <c r="BF88" s="49"/>
      <c r="BG88" s="50"/>
      <c r="BH88" s="51"/>
      <c r="BI88" s="49">
        <f>AZ88-AQ88</f>
        <v>0</v>
      </c>
      <c r="BJ88" s="50"/>
      <c r="BK88" s="51"/>
    </row>
    <row r="89" spans="1:63" ht="17.25" customHeight="1">
      <c r="A89" s="18"/>
      <c r="B89" s="119" t="s">
        <v>53</v>
      </c>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1"/>
      <c r="AK89" s="52"/>
      <c r="AL89" s="53"/>
      <c r="AM89" s="54"/>
      <c r="AN89" s="52"/>
      <c r="AO89" s="53"/>
      <c r="AP89" s="54"/>
      <c r="AQ89" s="60"/>
      <c r="AR89" s="45"/>
      <c r="AS89" s="94"/>
      <c r="AT89" s="100"/>
      <c r="AU89" s="98"/>
      <c r="AV89" s="99"/>
      <c r="AW89" s="97"/>
      <c r="AX89" s="98"/>
      <c r="AY89" s="99"/>
      <c r="AZ89" s="92"/>
      <c r="BA89" s="50"/>
      <c r="BB89" s="93"/>
      <c r="BC89" s="49"/>
      <c r="BD89" s="50"/>
      <c r="BE89" s="51"/>
      <c r="BF89" s="49"/>
      <c r="BG89" s="50"/>
      <c r="BH89" s="51"/>
      <c r="BI89" s="49"/>
      <c r="BJ89" s="50"/>
      <c r="BK89" s="51"/>
    </row>
    <row r="90" spans="1:63" ht="14.25" customHeight="1">
      <c r="A90" s="18">
        <v>1</v>
      </c>
      <c r="B90" s="68" t="s">
        <v>64</v>
      </c>
      <c r="C90" s="68"/>
      <c r="D90" s="68"/>
      <c r="E90" s="68"/>
      <c r="F90" s="68"/>
      <c r="G90" s="68"/>
      <c r="H90" s="68"/>
      <c r="I90" s="68"/>
      <c r="J90" s="68"/>
      <c r="K90" s="68"/>
      <c r="L90" s="68"/>
      <c r="M90" s="68"/>
      <c r="N90" s="68"/>
      <c r="O90" s="68"/>
      <c r="P90" s="68"/>
      <c r="Q90" s="68"/>
      <c r="R90" s="68"/>
      <c r="S90" s="68"/>
      <c r="T90" s="68"/>
      <c r="U90" s="68"/>
      <c r="V90" s="68"/>
      <c r="W90" s="68"/>
      <c r="X90" s="68"/>
      <c r="Y90" s="86" t="s">
        <v>19</v>
      </c>
      <c r="Z90" s="86"/>
      <c r="AA90" s="86"/>
      <c r="AB90" s="86"/>
      <c r="AC90" s="101" t="s">
        <v>52</v>
      </c>
      <c r="AD90" s="102"/>
      <c r="AE90" s="102"/>
      <c r="AF90" s="102"/>
      <c r="AG90" s="102"/>
      <c r="AH90" s="102"/>
      <c r="AI90" s="102"/>
      <c r="AJ90" s="103"/>
      <c r="AK90" s="44">
        <f>AK82/AK74*100</f>
        <v>100</v>
      </c>
      <c r="AL90" s="45"/>
      <c r="AM90" s="46"/>
      <c r="AN90" s="44"/>
      <c r="AO90" s="45"/>
      <c r="AP90" s="46"/>
      <c r="AQ90" s="44">
        <f>AQ82/AQ74*100</f>
        <v>100</v>
      </c>
      <c r="AR90" s="45"/>
      <c r="AS90" s="46"/>
      <c r="AT90" s="44">
        <f>AT82/AT74*100</f>
        <v>96.29629629629629</v>
      </c>
      <c r="AU90" s="45"/>
      <c r="AV90" s="46"/>
      <c r="AW90" s="44"/>
      <c r="AX90" s="45"/>
      <c r="AY90" s="46"/>
      <c r="AZ90" s="44">
        <f>AZ82/AZ74*100</f>
        <v>96.29629629629629</v>
      </c>
      <c r="BA90" s="45"/>
      <c r="BB90" s="46"/>
      <c r="BC90" s="49">
        <f aca="true" t="shared" si="19" ref="BC90:BC97">AT90-AK90</f>
        <v>-3.7037037037037095</v>
      </c>
      <c r="BD90" s="50"/>
      <c r="BE90" s="51"/>
      <c r="BF90" s="49"/>
      <c r="BG90" s="50"/>
      <c r="BH90" s="51"/>
      <c r="BI90" s="49">
        <f aca="true" t="shared" si="20" ref="BI90:BI97">AZ90-AQ90</f>
        <v>-3.7037037037037095</v>
      </c>
      <c r="BJ90" s="50"/>
      <c r="BK90" s="51"/>
    </row>
    <row r="91" spans="1:63" ht="18" customHeight="1">
      <c r="A91" s="18">
        <v>2</v>
      </c>
      <c r="B91" s="68" t="s">
        <v>113</v>
      </c>
      <c r="C91" s="68"/>
      <c r="D91" s="68"/>
      <c r="E91" s="68"/>
      <c r="F91" s="68"/>
      <c r="G91" s="68"/>
      <c r="H91" s="68"/>
      <c r="I91" s="68"/>
      <c r="J91" s="68"/>
      <c r="K91" s="68"/>
      <c r="L91" s="68"/>
      <c r="M91" s="68"/>
      <c r="N91" s="68"/>
      <c r="O91" s="68"/>
      <c r="P91" s="68"/>
      <c r="Q91" s="68"/>
      <c r="R91" s="68"/>
      <c r="S91" s="68"/>
      <c r="T91" s="68"/>
      <c r="U91" s="68"/>
      <c r="V91" s="68"/>
      <c r="W91" s="68"/>
      <c r="X91" s="68"/>
      <c r="Y91" s="86" t="s">
        <v>19</v>
      </c>
      <c r="Z91" s="86"/>
      <c r="AA91" s="86"/>
      <c r="AB91" s="86"/>
      <c r="AC91" s="101" t="s">
        <v>52</v>
      </c>
      <c r="AD91" s="102"/>
      <c r="AE91" s="102"/>
      <c r="AF91" s="102"/>
      <c r="AG91" s="102"/>
      <c r="AH91" s="102"/>
      <c r="AI91" s="102"/>
      <c r="AJ91" s="103"/>
      <c r="AK91" s="44">
        <f>AK73/136*100</f>
        <v>75.73529411764706</v>
      </c>
      <c r="AL91" s="45"/>
      <c r="AM91" s="46"/>
      <c r="AN91" s="44"/>
      <c r="AO91" s="45"/>
      <c r="AP91" s="46"/>
      <c r="AQ91" s="44">
        <f>AQ73/136*100</f>
        <v>75.73529411764706</v>
      </c>
      <c r="AR91" s="45"/>
      <c r="AS91" s="46"/>
      <c r="AT91" s="44">
        <f>AT73/136*100</f>
        <v>75.73529411764706</v>
      </c>
      <c r="AU91" s="45"/>
      <c r="AV91" s="46"/>
      <c r="AW91" s="44"/>
      <c r="AX91" s="45"/>
      <c r="AY91" s="46"/>
      <c r="AZ91" s="44">
        <f>AZ73/136*100</f>
        <v>75.73529411764706</v>
      </c>
      <c r="BA91" s="45"/>
      <c r="BB91" s="46"/>
      <c r="BC91" s="49">
        <f t="shared" si="19"/>
        <v>0</v>
      </c>
      <c r="BD91" s="50"/>
      <c r="BE91" s="51"/>
      <c r="BF91" s="49"/>
      <c r="BG91" s="50"/>
      <c r="BH91" s="51"/>
      <c r="BI91" s="49">
        <f t="shared" si="20"/>
        <v>0</v>
      </c>
      <c r="BJ91" s="50"/>
      <c r="BK91" s="51"/>
    </row>
    <row r="92" spans="1:63" ht="41.25" customHeight="1">
      <c r="A92" s="18">
        <v>3</v>
      </c>
      <c r="B92" s="68" t="s">
        <v>98</v>
      </c>
      <c r="C92" s="68"/>
      <c r="D92" s="68"/>
      <c r="E92" s="68"/>
      <c r="F92" s="68"/>
      <c r="G92" s="68"/>
      <c r="H92" s="68"/>
      <c r="I92" s="68"/>
      <c r="J92" s="68"/>
      <c r="K92" s="68"/>
      <c r="L92" s="68"/>
      <c r="M92" s="68"/>
      <c r="N92" s="68"/>
      <c r="O92" s="68"/>
      <c r="P92" s="68"/>
      <c r="Q92" s="68"/>
      <c r="R92" s="68"/>
      <c r="S92" s="68"/>
      <c r="T92" s="68"/>
      <c r="U92" s="68"/>
      <c r="V92" s="68"/>
      <c r="W92" s="68"/>
      <c r="X92" s="68"/>
      <c r="Y92" s="86" t="s">
        <v>19</v>
      </c>
      <c r="Z92" s="86"/>
      <c r="AA92" s="86"/>
      <c r="AB92" s="86"/>
      <c r="AC92" s="101" t="s">
        <v>52</v>
      </c>
      <c r="AD92" s="102"/>
      <c r="AE92" s="102"/>
      <c r="AF92" s="102"/>
      <c r="AG92" s="102"/>
      <c r="AH92" s="102"/>
      <c r="AI92" s="102"/>
      <c r="AJ92" s="103"/>
      <c r="AK92" s="44">
        <f>AK65/96244.6*100-100</f>
        <v>-79.38481743391318</v>
      </c>
      <c r="AL92" s="45"/>
      <c r="AM92" s="46"/>
      <c r="AN92" s="44"/>
      <c r="AO92" s="45"/>
      <c r="AP92" s="46"/>
      <c r="AQ92" s="44">
        <f>AQ65/96244.6*100-100</f>
        <v>-79.38481743391318</v>
      </c>
      <c r="AR92" s="45"/>
      <c r="AS92" s="46"/>
      <c r="AT92" s="44">
        <f>AT65/96244.6*100-100</f>
        <v>-79.38481743391318</v>
      </c>
      <c r="AU92" s="45"/>
      <c r="AV92" s="46"/>
      <c r="AW92" s="44"/>
      <c r="AX92" s="45"/>
      <c r="AY92" s="46"/>
      <c r="AZ92" s="44">
        <f>AZ65/96244.6*100-100</f>
        <v>-79.38481743391318</v>
      </c>
      <c r="BA92" s="45"/>
      <c r="BB92" s="46"/>
      <c r="BC92" s="49">
        <f t="shared" si="19"/>
        <v>0</v>
      </c>
      <c r="BD92" s="50"/>
      <c r="BE92" s="51"/>
      <c r="BF92" s="49"/>
      <c r="BG92" s="50"/>
      <c r="BH92" s="51"/>
      <c r="BI92" s="49">
        <f t="shared" si="20"/>
        <v>0</v>
      </c>
      <c r="BJ92" s="50"/>
      <c r="BK92" s="51"/>
    </row>
    <row r="93" spans="1:63" ht="27" customHeight="1">
      <c r="A93" s="18">
        <v>4</v>
      </c>
      <c r="B93" s="68" t="s">
        <v>93</v>
      </c>
      <c r="C93" s="68"/>
      <c r="D93" s="68"/>
      <c r="E93" s="68"/>
      <c r="F93" s="68"/>
      <c r="G93" s="68"/>
      <c r="H93" s="68"/>
      <c r="I93" s="68"/>
      <c r="J93" s="68"/>
      <c r="K93" s="68"/>
      <c r="L93" s="68"/>
      <c r="M93" s="68"/>
      <c r="N93" s="68"/>
      <c r="O93" s="68"/>
      <c r="P93" s="68"/>
      <c r="Q93" s="68"/>
      <c r="R93" s="68"/>
      <c r="S93" s="68"/>
      <c r="T93" s="68"/>
      <c r="U93" s="68"/>
      <c r="V93" s="68"/>
      <c r="W93" s="68"/>
      <c r="X93" s="68"/>
      <c r="Y93" s="86" t="s">
        <v>19</v>
      </c>
      <c r="Z93" s="86"/>
      <c r="AA93" s="86"/>
      <c r="AB93" s="86"/>
      <c r="AC93" s="101" t="s">
        <v>52</v>
      </c>
      <c r="AD93" s="102"/>
      <c r="AE93" s="102"/>
      <c r="AF93" s="102"/>
      <c r="AG93" s="102"/>
      <c r="AH93" s="102"/>
      <c r="AI93" s="102"/>
      <c r="AJ93" s="103"/>
      <c r="AK93" s="52">
        <f>AK85/AK76*100</f>
        <v>100</v>
      </c>
      <c r="AL93" s="53"/>
      <c r="AM93" s="54"/>
      <c r="AN93" s="52"/>
      <c r="AO93" s="53"/>
      <c r="AP93" s="54"/>
      <c r="AQ93" s="52">
        <f>AQ85/AQ76*100</f>
        <v>100</v>
      </c>
      <c r="AR93" s="53"/>
      <c r="AS93" s="54"/>
      <c r="AT93" s="52">
        <f>AT85/AT76*100</f>
        <v>100</v>
      </c>
      <c r="AU93" s="53"/>
      <c r="AV93" s="54"/>
      <c r="AW93" s="52"/>
      <c r="AX93" s="53"/>
      <c r="AY93" s="54"/>
      <c r="AZ93" s="52">
        <f>AZ85/AZ76*100</f>
        <v>100</v>
      </c>
      <c r="BA93" s="53"/>
      <c r="BB93" s="54"/>
      <c r="BC93" s="49">
        <f t="shared" si="19"/>
        <v>0</v>
      </c>
      <c r="BD93" s="50"/>
      <c r="BE93" s="51"/>
      <c r="BF93" s="49"/>
      <c r="BG93" s="50"/>
      <c r="BH93" s="51"/>
      <c r="BI93" s="49">
        <f t="shared" si="20"/>
        <v>0</v>
      </c>
      <c r="BJ93" s="50"/>
      <c r="BK93" s="51"/>
    </row>
    <row r="94" spans="1:63" ht="18" customHeight="1">
      <c r="A94" s="18">
        <v>5</v>
      </c>
      <c r="B94" s="68" t="s">
        <v>71</v>
      </c>
      <c r="C94" s="68"/>
      <c r="D94" s="68"/>
      <c r="E94" s="68"/>
      <c r="F94" s="68"/>
      <c r="G94" s="68"/>
      <c r="H94" s="68"/>
      <c r="I94" s="68"/>
      <c r="J94" s="68"/>
      <c r="K94" s="68"/>
      <c r="L94" s="68"/>
      <c r="M94" s="68"/>
      <c r="N94" s="68"/>
      <c r="O94" s="68"/>
      <c r="P94" s="68"/>
      <c r="Q94" s="68"/>
      <c r="R94" s="68"/>
      <c r="S94" s="68"/>
      <c r="T94" s="68"/>
      <c r="U94" s="68"/>
      <c r="V94" s="68"/>
      <c r="W94" s="68"/>
      <c r="X94" s="68"/>
      <c r="Y94" s="86" t="s">
        <v>19</v>
      </c>
      <c r="Z94" s="86"/>
      <c r="AA94" s="86"/>
      <c r="AB94" s="86"/>
      <c r="AC94" s="101" t="s">
        <v>52</v>
      </c>
      <c r="AD94" s="102"/>
      <c r="AE94" s="102"/>
      <c r="AF94" s="102"/>
      <c r="AG94" s="102"/>
      <c r="AH94" s="102"/>
      <c r="AI94" s="102"/>
      <c r="AJ94" s="103"/>
      <c r="AK94" s="44">
        <f>AK77/AK68*100</f>
        <v>83.33333333333334</v>
      </c>
      <c r="AL94" s="45"/>
      <c r="AM94" s="46"/>
      <c r="AN94" s="44"/>
      <c r="AO94" s="45"/>
      <c r="AP94" s="46"/>
      <c r="AQ94" s="44">
        <f>AQ77/AQ68*100</f>
        <v>83.33333333333334</v>
      </c>
      <c r="AR94" s="45"/>
      <c r="AS94" s="46"/>
      <c r="AT94" s="44">
        <f>AT77/AT68*100</f>
        <v>83.33333333333334</v>
      </c>
      <c r="AU94" s="45"/>
      <c r="AV94" s="46"/>
      <c r="AW94" s="44"/>
      <c r="AX94" s="45"/>
      <c r="AY94" s="46"/>
      <c r="AZ94" s="44">
        <f>AZ77/AZ68*100</f>
        <v>83.33333333333334</v>
      </c>
      <c r="BA94" s="45"/>
      <c r="BB94" s="46"/>
      <c r="BC94" s="49">
        <f t="shared" si="19"/>
        <v>0</v>
      </c>
      <c r="BD94" s="50"/>
      <c r="BE94" s="51"/>
      <c r="BF94" s="49"/>
      <c r="BG94" s="50"/>
      <c r="BH94" s="51"/>
      <c r="BI94" s="49">
        <f t="shared" si="20"/>
        <v>0</v>
      </c>
      <c r="BJ94" s="50"/>
      <c r="BK94" s="51"/>
    </row>
    <row r="95" spans="1:63" ht="27.75" customHeight="1">
      <c r="A95" s="18">
        <v>6</v>
      </c>
      <c r="B95" s="158" t="s">
        <v>74</v>
      </c>
      <c r="C95" s="158"/>
      <c r="D95" s="158"/>
      <c r="E95" s="158"/>
      <c r="F95" s="158"/>
      <c r="G95" s="158"/>
      <c r="H95" s="158"/>
      <c r="I95" s="158"/>
      <c r="J95" s="158"/>
      <c r="K95" s="158"/>
      <c r="L95" s="158"/>
      <c r="M95" s="158"/>
      <c r="N95" s="158"/>
      <c r="O95" s="158"/>
      <c r="P95" s="158"/>
      <c r="Q95" s="158"/>
      <c r="R95" s="158"/>
      <c r="S95" s="158"/>
      <c r="T95" s="158"/>
      <c r="U95" s="158"/>
      <c r="V95" s="158"/>
      <c r="W95" s="158"/>
      <c r="X95" s="158"/>
      <c r="Y95" s="86" t="s">
        <v>19</v>
      </c>
      <c r="Z95" s="86"/>
      <c r="AA95" s="86"/>
      <c r="AB95" s="86"/>
      <c r="AC95" s="101" t="s">
        <v>52</v>
      </c>
      <c r="AD95" s="102"/>
      <c r="AE95" s="102"/>
      <c r="AF95" s="102"/>
      <c r="AG95" s="102"/>
      <c r="AH95" s="102"/>
      <c r="AI95" s="102"/>
      <c r="AJ95" s="103"/>
      <c r="AK95" s="52">
        <f>AK78/5*100-100</f>
        <v>120.00000000000003</v>
      </c>
      <c r="AL95" s="53"/>
      <c r="AM95" s="54"/>
      <c r="AN95" s="52"/>
      <c r="AO95" s="53"/>
      <c r="AP95" s="54"/>
      <c r="AQ95" s="52">
        <f>AQ78/5*100-100</f>
        <v>120.00000000000003</v>
      </c>
      <c r="AR95" s="53"/>
      <c r="AS95" s="54"/>
      <c r="AT95" s="52">
        <f>AT78/5*100-100</f>
        <v>120.00000000000003</v>
      </c>
      <c r="AU95" s="53"/>
      <c r="AV95" s="54"/>
      <c r="AW95" s="52"/>
      <c r="AX95" s="53"/>
      <c r="AY95" s="54"/>
      <c r="AZ95" s="52">
        <f>AZ78/5*100-100</f>
        <v>120.00000000000003</v>
      </c>
      <c r="BA95" s="53"/>
      <c r="BB95" s="54"/>
      <c r="BC95" s="49">
        <f t="shared" si="19"/>
        <v>0</v>
      </c>
      <c r="BD95" s="50"/>
      <c r="BE95" s="51"/>
      <c r="BF95" s="49"/>
      <c r="BG95" s="50"/>
      <c r="BH95" s="51"/>
      <c r="BI95" s="49">
        <f t="shared" si="20"/>
        <v>0</v>
      </c>
      <c r="BJ95" s="50"/>
      <c r="BK95" s="51"/>
    </row>
    <row r="96" spans="1:63" ht="27.75" customHeight="1">
      <c r="A96" s="18">
        <v>7</v>
      </c>
      <c r="B96" s="158" t="s">
        <v>116</v>
      </c>
      <c r="C96" s="158"/>
      <c r="D96" s="158"/>
      <c r="E96" s="158"/>
      <c r="F96" s="158"/>
      <c r="G96" s="158"/>
      <c r="H96" s="158"/>
      <c r="I96" s="158"/>
      <c r="J96" s="158"/>
      <c r="K96" s="158"/>
      <c r="L96" s="158"/>
      <c r="M96" s="158"/>
      <c r="N96" s="158"/>
      <c r="O96" s="158"/>
      <c r="P96" s="158"/>
      <c r="Q96" s="158"/>
      <c r="R96" s="158"/>
      <c r="S96" s="158"/>
      <c r="T96" s="158"/>
      <c r="U96" s="158"/>
      <c r="V96" s="158"/>
      <c r="W96" s="158"/>
      <c r="X96" s="158"/>
      <c r="Y96" s="86" t="s">
        <v>19</v>
      </c>
      <c r="Z96" s="86"/>
      <c r="AA96" s="86"/>
      <c r="AB96" s="86"/>
      <c r="AC96" s="101" t="s">
        <v>52</v>
      </c>
      <c r="AD96" s="102"/>
      <c r="AE96" s="102"/>
      <c r="AF96" s="102"/>
      <c r="AG96" s="102"/>
      <c r="AH96" s="102"/>
      <c r="AI96" s="102"/>
      <c r="AJ96" s="103"/>
      <c r="AK96" s="52">
        <v>100</v>
      </c>
      <c r="AL96" s="53"/>
      <c r="AM96" s="54"/>
      <c r="AN96" s="52"/>
      <c r="AO96" s="53"/>
      <c r="AP96" s="54"/>
      <c r="AQ96" s="52">
        <v>100</v>
      </c>
      <c r="AR96" s="53"/>
      <c r="AS96" s="54"/>
      <c r="AT96" s="52">
        <v>100</v>
      </c>
      <c r="AU96" s="53"/>
      <c r="AV96" s="54"/>
      <c r="AW96" s="52"/>
      <c r="AX96" s="53"/>
      <c r="AY96" s="54"/>
      <c r="AZ96" s="52">
        <v>100</v>
      </c>
      <c r="BA96" s="53"/>
      <c r="BB96" s="54"/>
      <c r="BC96" s="49">
        <f t="shared" si="19"/>
        <v>0</v>
      </c>
      <c r="BD96" s="50"/>
      <c r="BE96" s="51"/>
      <c r="BF96" s="49"/>
      <c r="BG96" s="50"/>
      <c r="BH96" s="51"/>
      <c r="BI96" s="49">
        <f t="shared" si="20"/>
        <v>0</v>
      </c>
      <c r="BJ96" s="50"/>
      <c r="BK96" s="51"/>
    </row>
    <row r="97" spans="1:63" ht="18" customHeight="1">
      <c r="A97" s="19">
        <v>8</v>
      </c>
      <c r="B97" s="158" t="s">
        <v>117</v>
      </c>
      <c r="C97" s="158"/>
      <c r="D97" s="158"/>
      <c r="E97" s="158"/>
      <c r="F97" s="158"/>
      <c r="G97" s="158"/>
      <c r="H97" s="158"/>
      <c r="I97" s="158"/>
      <c r="J97" s="158"/>
      <c r="K97" s="158"/>
      <c r="L97" s="158"/>
      <c r="M97" s="158"/>
      <c r="N97" s="158"/>
      <c r="O97" s="158"/>
      <c r="P97" s="158"/>
      <c r="Q97" s="158"/>
      <c r="R97" s="158"/>
      <c r="S97" s="158"/>
      <c r="T97" s="158"/>
      <c r="U97" s="158"/>
      <c r="V97" s="158"/>
      <c r="W97" s="158"/>
      <c r="X97" s="158"/>
      <c r="Y97" s="86" t="s">
        <v>19</v>
      </c>
      <c r="Z97" s="86"/>
      <c r="AA97" s="86"/>
      <c r="AB97" s="86"/>
      <c r="AC97" s="101" t="s">
        <v>52</v>
      </c>
      <c r="AD97" s="102"/>
      <c r="AE97" s="102"/>
      <c r="AF97" s="102"/>
      <c r="AG97" s="102"/>
      <c r="AH97" s="102"/>
      <c r="AI97" s="102"/>
      <c r="AJ97" s="103"/>
      <c r="AK97" s="52">
        <v>0</v>
      </c>
      <c r="AL97" s="53"/>
      <c r="AM97" s="54"/>
      <c r="AN97" s="52"/>
      <c r="AO97" s="53"/>
      <c r="AP97" s="54"/>
      <c r="AQ97" s="52">
        <v>0</v>
      </c>
      <c r="AR97" s="53"/>
      <c r="AS97" s="54"/>
      <c r="AT97" s="52">
        <v>-100</v>
      </c>
      <c r="AU97" s="53"/>
      <c r="AV97" s="54"/>
      <c r="AW97" s="52"/>
      <c r="AX97" s="53"/>
      <c r="AY97" s="54"/>
      <c r="AZ97" s="52">
        <v>-100</v>
      </c>
      <c r="BA97" s="53"/>
      <c r="BB97" s="54"/>
      <c r="BC97" s="49">
        <f t="shared" si="19"/>
        <v>-100</v>
      </c>
      <c r="BD97" s="50"/>
      <c r="BE97" s="51"/>
      <c r="BF97" s="49"/>
      <c r="BG97" s="50"/>
      <c r="BH97" s="51"/>
      <c r="BI97" s="49">
        <f t="shared" si="20"/>
        <v>-100</v>
      </c>
      <c r="BJ97" s="50"/>
      <c r="BK97" s="51"/>
    </row>
    <row r="98" spans="1:64" s="17" customFormat="1" ht="34.5" customHeight="1">
      <c r="A98" s="112" t="s">
        <v>50</v>
      </c>
      <c r="B98" s="113"/>
      <c r="C98" s="113"/>
      <c r="D98" s="113"/>
      <c r="E98" s="113"/>
      <c r="F98" s="113"/>
      <c r="G98" s="113"/>
      <c r="H98" s="113"/>
      <c r="I98" s="113"/>
      <c r="J98" s="113"/>
      <c r="K98" s="113"/>
      <c r="L98" s="113"/>
      <c r="M98" s="113"/>
      <c r="N98" s="113"/>
      <c r="O98" s="113"/>
      <c r="P98" s="113"/>
      <c r="Q98" s="113"/>
      <c r="R98" s="114" t="s">
        <v>132</v>
      </c>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5"/>
      <c r="BL98" s="17">
        <v>0</v>
      </c>
    </row>
    <row r="99" spans="1:63" ht="4.5" customHeight="1">
      <c r="A99" s="11"/>
      <c r="B99" s="10"/>
      <c r="C99" s="10"/>
      <c r="D99" s="10"/>
      <c r="E99" s="10"/>
      <c r="F99" s="12"/>
      <c r="G99" s="12"/>
      <c r="H99" s="12"/>
      <c r="I99" s="12"/>
      <c r="J99" s="12"/>
      <c r="K99" s="12"/>
      <c r="L99" s="12"/>
      <c r="M99" s="12"/>
      <c r="N99" s="12"/>
      <c r="O99" s="12"/>
      <c r="P99" s="12"/>
      <c r="Q99" s="12"/>
      <c r="R99" s="12"/>
      <c r="S99" s="12"/>
      <c r="T99" s="12"/>
      <c r="U99" s="12"/>
      <c r="V99" s="12"/>
      <c r="W99" s="12"/>
      <c r="X99" s="12"/>
      <c r="Y99" s="12"/>
      <c r="Z99" s="12"/>
      <c r="AA99" s="12"/>
      <c r="AB99" s="12"/>
      <c r="AC99" s="13"/>
      <c r="AD99" s="13"/>
      <c r="AE99" s="13"/>
      <c r="AF99" s="13"/>
      <c r="AG99" s="13"/>
      <c r="AH99" s="13"/>
      <c r="AI99" s="13"/>
      <c r="AJ99" s="13"/>
      <c r="AK99" s="13"/>
      <c r="AL99" s="13"/>
      <c r="AM99" s="13"/>
      <c r="AN99" s="13"/>
      <c r="AO99" s="13"/>
      <c r="AP99" s="13"/>
      <c r="AQ99" s="14"/>
      <c r="AR99" s="14"/>
      <c r="AS99" s="14"/>
      <c r="AT99" s="14"/>
      <c r="AU99" s="14"/>
      <c r="AV99" s="14"/>
      <c r="AW99" s="14"/>
      <c r="AX99" s="14"/>
      <c r="AY99" s="14"/>
      <c r="AZ99" s="14"/>
      <c r="BA99" s="14"/>
      <c r="BB99" s="14"/>
      <c r="BC99" s="14"/>
      <c r="BD99" s="14"/>
      <c r="BE99" s="14"/>
      <c r="BF99" s="14"/>
      <c r="BG99" s="14"/>
      <c r="BH99" s="14"/>
      <c r="BI99" s="14"/>
      <c r="BJ99" s="14"/>
      <c r="BK99" s="14"/>
    </row>
    <row r="100" spans="1:63" s="2" customFormat="1" ht="17.25" customHeight="1">
      <c r="A100" s="21" t="s">
        <v>46</v>
      </c>
      <c r="B100" s="21"/>
      <c r="C100" s="21"/>
      <c r="D100" s="21"/>
      <c r="E100" s="21"/>
      <c r="F100" s="21"/>
      <c r="G100" s="21"/>
      <c r="H100" s="21"/>
      <c r="I100" s="21"/>
      <c r="J100" s="21"/>
      <c r="K100" s="21"/>
      <c r="L100" s="21"/>
      <c r="M100" s="21"/>
      <c r="N100" s="21"/>
      <c r="O100" s="21"/>
      <c r="P100" s="21"/>
      <c r="Q100" s="21"/>
      <c r="R100" s="21"/>
      <c r="S100" s="21"/>
      <c r="T100" s="21"/>
      <c r="U100" s="21"/>
      <c r="V100" s="20"/>
      <c r="W100" s="104" t="s">
        <v>119</v>
      </c>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row>
    <row r="101" spans="1:63" ht="0" customHeight="1" hidden="1">
      <c r="A101" s="167" t="s">
        <v>22</v>
      </c>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c r="BA101" s="168"/>
      <c r="BB101" s="168"/>
      <c r="BC101" s="168"/>
      <c r="BD101" s="168"/>
      <c r="BE101" s="168"/>
      <c r="BF101" s="168"/>
      <c r="BG101" s="168"/>
      <c r="BH101" s="168"/>
      <c r="BI101" s="168"/>
      <c r="BJ101" s="168"/>
      <c r="BK101" s="168"/>
    </row>
    <row r="102" spans="1:63" ht="15" customHeight="1" hidden="1">
      <c r="A102" s="167" t="s">
        <v>23</v>
      </c>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8"/>
      <c r="AZ102" s="168"/>
      <c r="BA102" s="168"/>
      <c r="BB102" s="168"/>
      <c r="BC102" s="168"/>
      <c r="BD102" s="168"/>
      <c r="BE102" s="168"/>
      <c r="BF102" s="168"/>
      <c r="BG102" s="168"/>
      <c r="BH102" s="168"/>
      <c r="BI102" s="168"/>
      <c r="BJ102" s="168"/>
      <c r="BK102" s="168"/>
    </row>
    <row r="103" spans="1:63" ht="15" customHeight="1" hidden="1">
      <c r="A103" s="167" t="s">
        <v>24</v>
      </c>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c r="AL103" s="168"/>
      <c r="AM103" s="168"/>
      <c r="AN103" s="168"/>
      <c r="AO103" s="168"/>
      <c r="AP103" s="168"/>
      <c r="AQ103" s="168"/>
      <c r="AR103" s="168"/>
      <c r="AS103" s="168"/>
      <c r="AT103" s="168"/>
      <c r="AU103" s="168"/>
      <c r="AV103" s="168"/>
      <c r="AW103" s="168"/>
      <c r="AX103" s="168"/>
      <c r="AY103" s="168"/>
      <c r="AZ103" s="168"/>
      <c r="BA103" s="168"/>
      <c r="BB103" s="168"/>
      <c r="BC103" s="168"/>
      <c r="BD103" s="168"/>
      <c r="BE103" s="168"/>
      <c r="BF103" s="168"/>
      <c r="BG103" s="168"/>
      <c r="BH103" s="168"/>
      <c r="BI103" s="168"/>
      <c r="BJ103" s="168"/>
      <c r="BK103" s="168"/>
    </row>
    <row r="104" ht="12" customHeight="1"/>
    <row r="105" spans="1:58" ht="33" customHeight="1">
      <c r="A105" s="169" t="s">
        <v>20</v>
      </c>
      <c r="B105" s="169"/>
      <c r="C105" s="169"/>
      <c r="D105" s="169"/>
      <c r="E105" s="169"/>
      <c r="F105" s="169"/>
      <c r="G105" s="169"/>
      <c r="H105" s="169"/>
      <c r="I105" s="169"/>
      <c r="J105" s="169"/>
      <c r="K105" s="169"/>
      <c r="L105" s="169"/>
      <c r="M105" s="169"/>
      <c r="N105" s="169"/>
      <c r="O105" s="169"/>
      <c r="P105" s="169"/>
      <c r="Q105" s="169"/>
      <c r="R105" s="169"/>
      <c r="S105" s="169"/>
      <c r="T105" s="169"/>
      <c r="U105" s="169"/>
      <c r="V105" s="166"/>
      <c r="W105" s="166"/>
      <c r="X105" s="166"/>
      <c r="Y105" s="166"/>
      <c r="Z105" s="166"/>
      <c r="AA105" s="166"/>
      <c r="AB105" s="166"/>
      <c r="AC105" s="166"/>
      <c r="AD105" s="166"/>
      <c r="AE105" s="166"/>
      <c r="AF105" s="166"/>
      <c r="AG105" s="166"/>
      <c r="AH105" s="166"/>
      <c r="AI105" s="166"/>
      <c r="AJ105" s="166"/>
      <c r="AK105" s="166"/>
      <c r="AL105" s="166"/>
      <c r="AM105" s="5"/>
      <c r="AN105" s="166" t="s">
        <v>18</v>
      </c>
      <c r="AO105" s="166"/>
      <c r="AP105" s="166"/>
      <c r="AQ105" s="166"/>
      <c r="AR105" s="166"/>
      <c r="AS105" s="166"/>
      <c r="AT105" s="166"/>
      <c r="AU105" s="166"/>
      <c r="AV105" s="166"/>
      <c r="AW105" s="166"/>
      <c r="AX105" s="166"/>
      <c r="AY105" s="166"/>
      <c r="AZ105" s="166"/>
      <c r="BA105" s="166"/>
      <c r="BB105" s="166"/>
      <c r="BC105" s="166"/>
      <c r="BD105" s="166"/>
      <c r="BE105" s="166"/>
      <c r="BF105" s="166"/>
    </row>
    <row r="106" spans="22:58" ht="12.75">
      <c r="V106" s="165" t="s">
        <v>10</v>
      </c>
      <c r="W106" s="165"/>
      <c r="X106" s="165"/>
      <c r="Y106" s="165"/>
      <c r="Z106" s="165"/>
      <c r="AA106" s="165"/>
      <c r="AB106" s="165"/>
      <c r="AC106" s="165"/>
      <c r="AD106" s="165"/>
      <c r="AE106" s="165"/>
      <c r="AF106" s="165"/>
      <c r="AG106" s="165"/>
      <c r="AH106" s="165"/>
      <c r="AI106" s="165"/>
      <c r="AJ106" s="165"/>
      <c r="AK106" s="165"/>
      <c r="AL106" s="165"/>
      <c r="AN106" s="165" t="s">
        <v>11</v>
      </c>
      <c r="AO106" s="165"/>
      <c r="AP106" s="165"/>
      <c r="AQ106" s="165"/>
      <c r="AR106" s="165"/>
      <c r="AS106" s="165"/>
      <c r="AT106" s="165"/>
      <c r="AU106" s="165"/>
      <c r="AV106" s="165"/>
      <c r="AW106" s="165"/>
      <c r="AX106" s="165"/>
      <c r="AY106" s="165"/>
      <c r="AZ106" s="165"/>
      <c r="BA106" s="165"/>
      <c r="BB106" s="165"/>
      <c r="BC106" s="165"/>
      <c r="BD106" s="165"/>
      <c r="BE106" s="165"/>
      <c r="BF106" s="165"/>
    </row>
    <row r="107" spans="1:63" s="7" customFormat="1" ht="11.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row>
    <row r="108" spans="1:63" s="7" customFormat="1" ht="41.25" customHeight="1">
      <c r="A108" s="169" t="s">
        <v>31</v>
      </c>
      <c r="B108" s="169"/>
      <c r="C108" s="169"/>
      <c r="D108" s="169"/>
      <c r="E108" s="169"/>
      <c r="F108" s="169"/>
      <c r="G108" s="169"/>
      <c r="H108" s="169"/>
      <c r="I108" s="169"/>
      <c r="J108" s="169"/>
      <c r="K108" s="169"/>
      <c r="L108" s="169"/>
      <c r="M108" s="169"/>
      <c r="N108" s="169"/>
      <c r="O108" s="169"/>
      <c r="P108" s="169"/>
      <c r="Q108" s="169"/>
      <c r="R108" s="169"/>
      <c r="S108" s="169"/>
      <c r="T108" s="169"/>
      <c r="U108" s="170"/>
      <c r="V108" s="166"/>
      <c r="W108" s="166"/>
      <c r="X108" s="166"/>
      <c r="Y108" s="166"/>
      <c r="Z108" s="166"/>
      <c r="AA108" s="166"/>
      <c r="AB108" s="166"/>
      <c r="AC108" s="166"/>
      <c r="AD108" s="166"/>
      <c r="AE108" s="166"/>
      <c r="AF108" s="166"/>
      <c r="AG108" s="166"/>
      <c r="AH108" s="166"/>
      <c r="AI108" s="166"/>
      <c r="AJ108" s="166"/>
      <c r="AK108" s="166"/>
      <c r="AL108" s="166"/>
      <c r="AM108" s="5"/>
      <c r="AN108" s="166" t="s">
        <v>30</v>
      </c>
      <c r="AO108" s="166"/>
      <c r="AP108" s="166"/>
      <c r="AQ108" s="166"/>
      <c r="AR108" s="166"/>
      <c r="AS108" s="166"/>
      <c r="AT108" s="166"/>
      <c r="AU108" s="166"/>
      <c r="AV108" s="166"/>
      <c r="AW108" s="166"/>
      <c r="AX108" s="166"/>
      <c r="AY108" s="166"/>
      <c r="AZ108" s="166"/>
      <c r="BA108" s="166"/>
      <c r="BB108" s="166"/>
      <c r="BC108" s="166"/>
      <c r="BD108" s="166"/>
      <c r="BE108" s="166"/>
      <c r="BF108" s="166"/>
      <c r="BG108" s="1"/>
      <c r="BH108" s="1"/>
      <c r="BI108" s="1"/>
      <c r="BJ108" s="1"/>
      <c r="BK108" s="1"/>
    </row>
    <row r="109" spans="22:58" ht="12.75">
      <c r="V109" s="165" t="s">
        <v>10</v>
      </c>
      <c r="W109" s="165"/>
      <c r="X109" s="165"/>
      <c r="Y109" s="165"/>
      <c r="Z109" s="165"/>
      <c r="AA109" s="165"/>
      <c r="AB109" s="165"/>
      <c r="AC109" s="165"/>
      <c r="AD109" s="165"/>
      <c r="AE109" s="165"/>
      <c r="AF109" s="165"/>
      <c r="AG109" s="165"/>
      <c r="AH109" s="165"/>
      <c r="AI109" s="165"/>
      <c r="AJ109" s="165"/>
      <c r="AK109" s="165"/>
      <c r="AL109" s="165"/>
      <c r="AN109" s="165" t="s">
        <v>11</v>
      </c>
      <c r="AO109" s="165"/>
      <c r="AP109" s="165"/>
      <c r="AQ109" s="165"/>
      <c r="AR109" s="165"/>
      <c r="AS109" s="165"/>
      <c r="AT109" s="165"/>
      <c r="AU109" s="165"/>
      <c r="AV109" s="165"/>
      <c r="AW109" s="165"/>
      <c r="AX109" s="165"/>
      <c r="AY109" s="165"/>
      <c r="AZ109" s="165"/>
      <c r="BA109" s="165"/>
      <c r="BB109" s="165"/>
      <c r="BC109" s="165"/>
      <c r="BD109" s="165"/>
      <c r="BE109" s="165"/>
      <c r="BF109" s="165"/>
    </row>
    <row r="110" spans="1:58" ht="28.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row>
    <row r="112" ht="15.75" customHeight="1"/>
    <row r="114" ht="39.75" customHeight="1"/>
  </sheetData>
  <sheetProtection/>
  <mergeCells count="694">
    <mergeCell ref="BC97:BE97"/>
    <mergeCell ref="BF97:BH97"/>
    <mergeCell ref="BI97:BK97"/>
    <mergeCell ref="B88:X88"/>
    <mergeCell ref="AC88:AJ88"/>
    <mergeCell ref="Y88:AB88"/>
    <mergeCell ref="AK88:AM88"/>
    <mergeCell ref="AQ88:AS88"/>
    <mergeCell ref="AT88:AV88"/>
    <mergeCell ref="BI96:BK96"/>
    <mergeCell ref="B97:X97"/>
    <mergeCell ref="Y97:AB97"/>
    <mergeCell ref="AC97:AJ97"/>
    <mergeCell ref="AK97:AM97"/>
    <mergeCell ref="AN97:AP97"/>
    <mergeCell ref="AQ97:AS97"/>
    <mergeCell ref="AT97:AV97"/>
    <mergeCell ref="AW97:AY97"/>
    <mergeCell ref="AZ97:BB97"/>
    <mergeCell ref="AQ96:AS96"/>
    <mergeCell ref="AT96:AV96"/>
    <mergeCell ref="AW96:AY96"/>
    <mergeCell ref="AZ96:BB96"/>
    <mergeCell ref="BF96:BH96"/>
    <mergeCell ref="BC80:BE80"/>
    <mergeCell ref="BF80:BH80"/>
    <mergeCell ref="BI80:BK80"/>
    <mergeCell ref="B96:X96"/>
    <mergeCell ref="Y96:AB96"/>
    <mergeCell ref="AC96:AJ96"/>
    <mergeCell ref="AK96:AM96"/>
    <mergeCell ref="AW88:AY88"/>
    <mergeCell ref="AN96:AP96"/>
    <mergeCell ref="BF79:BH79"/>
    <mergeCell ref="BI79:BK79"/>
    <mergeCell ref="B80:X80"/>
    <mergeCell ref="Y80:AB80"/>
    <mergeCell ref="AC80:AJ80"/>
    <mergeCell ref="AK80:AM80"/>
    <mergeCell ref="AN80:AP80"/>
    <mergeCell ref="AQ80:AS80"/>
    <mergeCell ref="BC96:BE96"/>
    <mergeCell ref="AQ71:AS71"/>
    <mergeCell ref="AW71:AY71"/>
    <mergeCell ref="AZ71:BB71"/>
    <mergeCell ref="BF71:BH71"/>
    <mergeCell ref="BI71:BK71"/>
    <mergeCell ref="B79:X79"/>
    <mergeCell ref="Y79:AB79"/>
    <mergeCell ref="AC79:AJ79"/>
    <mergeCell ref="AK79:AM79"/>
    <mergeCell ref="AN79:AP79"/>
    <mergeCell ref="BH40:BK40"/>
    <mergeCell ref="B28:BK28"/>
    <mergeCell ref="B70:X70"/>
    <mergeCell ref="Y70:AB70"/>
    <mergeCell ref="AC70:AJ70"/>
    <mergeCell ref="AK70:AM70"/>
    <mergeCell ref="AN70:AP70"/>
    <mergeCell ref="AQ70:AS70"/>
    <mergeCell ref="AW70:AY70"/>
    <mergeCell ref="BH55:BK55"/>
    <mergeCell ref="BH56:BK56"/>
    <mergeCell ref="AV55:AY55"/>
    <mergeCell ref="BD48:BG48"/>
    <mergeCell ref="BH48:BK48"/>
    <mergeCell ref="B40:AA40"/>
    <mergeCell ref="AB40:AE40"/>
    <mergeCell ref="AF40:AI40"/>
    <mergeCell ref="AJ40:AM40"/>
    <mergeCell ref="AN40:AQ40"/>
    <mergeCell ref="AR40:AU40"/>
    <mergeCell ref="AF55:AI55"/>
    <mergeCell ref="AJ55:AM55"/>
    <mergeCell ref="AN55:AQ55"/>
    <mergeCell ref="AR55:AU55"/>
    <mergeCell ref="AV40:AY40"/>
    <mergeCell ref="BI70:BK70"/>
    <mergeCell ref="AZ40:BC40"/>
    <mergeCell ref="BD40:BG40"/>
    <mergeCell ref="AR49:AU49"/>
    <mergeCell ref="AF56:AI56"/>
    <mergeCell ref="BD34:BG34"/>
    <mergeCell ref="AR34:AU34"/>
    <mergeCell ref="AV34:AY34"/>
    <mergeCell ref="AN35:AQ35"/>
    <mergeCell ref="AR35:AU35"/>
    <mergeCell ref="BF46:BK46"/>
    <mergeCell ref="AZ35:BC35"/>
    <mergeCell ref="BD35:BG35"/>
    <mergeCell ref="BH35:BK35"/>
    <mergeCell ref="BH41:BK41"/>
    <mergeCell ref="AB48:AE48"/>
    <mergeCell ref="AJ49:AM49"/>
    <mergeCell ref="AN49:AQ49"/>
    <mergeCell ref="AV48:AY48"/>
    <mergeCell ref="BD50:BG50"/>
    <mergeCell ref="BH50:BK50"/>
    <mergeCell ref="AZ48:BC48"/>
    <mergeCell ref="BD49:BG49"/>
    <mergeCell ref="AV49:AY49"/>
    <mergeCell ref="AR50:AU50"/>
    <mergeCell ref="AZ55:BC55"/>
    <mergeCell ref="BD55:BG55"/>
    <mergeCell ref="AZ49:BC49"/>
    <mergeCell ref="AR56:AU56"/>
    <mergeCell ref="AN47:AY47"/>
    <mergeCell ref="AZ47:BK47"/>
    <mergeCell ref="BH49:BK49"/>
    <mergeCell ref="AZ50:BC50"/>
    <mergeCell ref="AN51:AQ51"/>
    <mergeCell ref="AR51:AU51"/>
    <mergeCell ref="BD56:BG56"/>
    <mergeCell ref="AJ48:AM48"/>
    <mergeCell ref="AN48:AQ48"/>
    <mergeCell ref="AR48:AU48"/>
    <mergeCell ref="AV56:AY56"/>
    <mergeCell ref="AZ51:BC51"/>
    <mergeCell ref="BD51:BG51"/>
    <mergeCell ref="AN53:AQ53"/>
    <mergeCell ref="AR53:AU53"/>
    <mergeCell ref="AN50:AQ50"/>
    <mergeCell ref="AB47:AM47"/>
    <mergeCell ref="AF49:AI49"/>
    <mergeCell ref="AV51:AY51"/>
    <mergeCell ref="AV53:AY53"/>
    <mergeCell ref="AF48:AI48"/>
    <mergeCell ref="AB49:AE49"/>
    <mergeCell ref="AJ50:AM50"/>
    <mergeCell ref="AB53:AE53"/>
    <mergeCell ref="AF53:AI53"/>
    <mergeCell ref="AJ53:AM53"/>
    <mergeCell ref="AB35:AE35"/>
    <mergeCell ref="AJ33:AM33"/>
    <mergeCell ref="AZ41:BC41"/>
    <mergeCell ref="BD33:BG33"/>
    <mergeCell ref="A32:A33"/>
    <mergeCell ref="AZ33:BC33"/>
    <mergeCell ref="AB34:AE34"/>
    <mergeCell ref="AF34:AI34"/>
    <mergeCell ref="AZ34:BC34"/>
    <mergeCell ref="AN34:AQ34"/>
    <mergeCell ref="AR33:AU33"/>
    <mergeCell ref="AV33:AY33"/>
    <mergeCell ref="AJ36:AM36"/>
    <mergeCell ref="AJ34:AM34"/>
    <mergeCell ref="BH33:BK33"/>
    <mergeCell ref="BD41:BG41"/>
    <mergeCell ref="AJ41:AM41"/>
    <mergeCell ref="AN41:AQ41"/>
    <mergeCell ref="AR41:AU41"/>
    <mergeCell ref="BH34:BK34"/>
    <mergeCell ref="A4:BK4"/>
    <mergeCell ref="A5:BK5"/>
    <mergeCell ref="BF31:BK31"/>
    <mergeCell ref="A42:BK42"/>
    <mergeCell ref="AN32:AY32"/>
    <mergeCell ref="AB32:AM32"/>
    <mergeCell ref="AB33:AE33"/>
    <mergeCell ref="AN33:AQ33"/>
    <mergeCell ref="AF33:AI33"/>
    <mergeCell ref="AV41:AY41"/>
    <mergeCell ref="AN108:BF108"/>
    <mergeCell ref="V105:AL105"/>
    <mergeCell ref="AN105:BF105"/>
    <mergeCell ref="A103:BK103"/>
    <mergeCell ref="A41:AA41"/>
    <mergeCell ref="AX1:BK1"/>
    <mergeCell ref="A2:BK2"/>
    <mergeCell ref="A3:BK3"/>
    <mergeCell ref="A30:BK30"/>
    <mergeCell ref="Y93:AB93"/>
    <mergeCell ref="BI68:BK68"/>
    <mergeCell ref="V109:AL109"/>
    <mergeCell ref="AN109:BF109"/>
    <mergeCell ref="V108:AL108"/>
    <mergeCell ref="A101:BK101"/>
    <mergeCell ref="A102:BK102"/>
    <mergeCell ref="A105:U105"/>
    <mergeCell ref="AN106:BF106"/>
    <mergeCell ref="V106:AL106"/>
    <mergeCell ref="A108:U108"/>
    <mergeCell ref="AZ32:BK32"/>
    <mergeCell ref="B27:BK27"/>
    <mergeCell ref="B81:X81"/>
    <mergeCell ref="AT61:AV61"/>
    <mergeCell ref="AT62:AV62"/>
    <mergeCell ref="AJ56:AM56"/>
    <mergeCell ref="AN56:AQ56"/>
    <mergeCell ref="B62:X62"/>
    <mergeCell ref="Y62:AB62"/>
    <mergeCell ref="A59:BK59"/>
    <mergeCell ref="A45:BK45"/>
    <mergeCell ref="B49:AA49"/>
    <mergeCell ref="AF35:AI35"/>
    <mergeCell ref="AJ35:AM35"/>
    <mergeCell ref="AB41:AE41"/>
    <mergeCell ref="AF41:AI41"/>
    <mergeCell ref="AV35:AY35"/>
    <mergeCell ref="A47:A48"/>
    <mergeCell ref="AB37:AE37"/>
    <mergeCell ref="AF37:AI37"/>
    <mergeCell ref="BF68:BH68"/>
    <mergeCell ref="B93:X93"/>
    <mergeCell ref="AT60:BB60"/>
    <mergeCell ref="AZ70:BB70"/>
    <mergeCell ref="BC70:BE70"/>
    <mergeCell ref="BF70:BH70"/>
    <mergeCell ref="BC71:BE71"/>
    <mergeCell ref="AC71:AJ71"/>
    <mergeCell ref="AK71:AM71"/>
    <mergeCell ref="AN71:AP71"/>
    <mergeCell ref="AW76:AY76"/>
    <mergeCell ref="AZ76:BB76"/>
    <mergeCell ref="B68:X68"/>
    <mergeCell ref="Y68:AB68"/>
    <mergeCell ref="AT63:AV63"/>
    <mergeCell ref="AW63:AY63"/>
    <mergeCell ref="AZ63:BB63"/>
    <mergeCell ref="AZ68:BB68"/>
    <mergeCell ref="AW72:AY72"/>
    <mergeCell ref="AZ72:BB72"/>
    <mergeCell ref="B95:X95"/>
    <mergeCell ref="Y81:AB81"/>
    <mergeCell ref="AT95:AV95"/>
    <mergeCell ref="BC88:BE88"/>
    <mergeCell ref="Y95:AB95"/>
    <mergeCell ref="Y76:AB76"/>
    <mergeCell ref="AT79:AV79"/>
    <mergeCell ref="BC79:BE79"/>
    <mergeCell ref="AT80:AV80"/>
    <mergeCell ref="AZ80:BB80"/>
    <mergeCell ref="AV50:AY50"/>
    <mergeCell ref="B32:AA33"/>
    <mergeCell ref="B34:AA34"/>
    <mergeCell ref="B39:AA39"/>
    <mergeCell ref="AN36:AQ36"/>
    <mergeCell ref="AR36:AU36"/>
    <mergeCell ref="AV36:AY36"/>
    <mergeCell ref="B47:AA48"/>
    <mergeCell ref="AB50:AE50"/>
    <mergeCell ref="AF50:AI50"/>
    <mergeCell ref="A12:BK12"/>
    <mergeCell ref="B14:BK14"/>
    <mergeCell ref="B15:BK15"/>
    <mergeCell ref="A19:BK19"/>
    <mergeCell ref="B21:BK21"/>
    <mergeCell ref="B22:BK22"/>
    <mergeCell ref="B23:BK23"/>
    <mergeCell ref="B24:BK24"/>
    <mergeCell ref="AW61:AY61"/>
    <mergeCell ref="AW62:AY62"/>
    <mergeCell ref="AZ62:BB62"/>
    <mergeCell ref="AZ65:BB65"/>
    <mergeCell ref="AN63:AP63"/>
    <mergeCell ref="AQ63:AS63"/>
    <mergeCell ref="AQ65:AS65"/>
    <mergeCell ref="BC60:BK60"/>
    <mergeCell ref="AZ66:BB66"/>
    <mergeCell ref="BC69:BE69"/>
    <mergeCell ref="BC61:BE61"/>
    <mergeCell ref="BC63:BE63"/>
    <mergeCell ref="AZ67:BB67"/>
    <mergeCell ref="BC65:BE65"/>
    <mergeCell ref="BC62:BE62"/>
    <mergeCell ref="BC68:BE68"/>
    <mergeCell ref="BI72:BK72"/>
    <mergeCell ref="AZ61:BB61"/>
    <mergeCell ref="BI61:BK61"/>
    <mergeCell ref="BF61:BH61"/>
    <mergeCell ref="BI69:BK69"/>
    <mergeCell ref="BF63:BH63"/>
    <mergeCell ref="BF62:BH62"/>
    <mergeCell ref="BI62:BK62"/>
    <mergeCell ref="BI63:BK63"/>
    <mergeCell ref="BF69:BH69"/>
    <mergeCell ref="BC91:BE91"/>
    <mergeCell ref="BI76:BK76"/>
    <mergeCell ref="BC81:BE81"/>
    <mergeCell ref="BF81:BH81"/>
    <mergeCell ref="BI81:BK81"/>
    <mergeCell ref="BC83:BE83"/>
    <mergeCell ref="BF83:BH83"/>
    <mergeCell ref="BI83:BK83"/>
    <mergeCell ref="BF77:BH77"/>
    <mergeCell ref="BI77:BK77"/>
    <mergeCell ref="BI95:BK95"/>
    <mergeCell ref="BC95:BE95"/>
    <mergeCell ref="BF95:BH95"/>
    <mergeCell ref="BC89:BE89"/>
    <mergeCell ref="BF89:BH89"/>
    <mergeCell ref="BI89:BK89"/>
    <mergeCell ref="BC90:BE90"/>
    <mergeCell ref="BI91:BK91"/>
    <mergeCell ref="BF90:BH90"/>
    <mergeCell ref="BI90:BK90"/>
    <mergeCell ref="AN61:AP61"/>
    <mergeCell ref="AK61:AM61"/>
    <mergeCell ref="AK62:AM62"/>
    <mergeCell ref="AN62:AP62"/>
    <mergeCell ref="AQ62:AS62"/>
    <mergeCell ref="AW68:AY68"/>
    <mergeCell ref="AK63:AM63"/>
    <mergeCell ref="AN86:AP86"/>
    <mergeCell ref="AT78:AV78"/>
    <mergeCell ref="AQ87:AS87"/>
    <mergeCell ref="AQ89:AS89"/>
    <mergeCell ref="AW95:AY95"/>
    <mergeCell ref="AZ95:BB95"/>
    <mergeCell ref="AQ79:AS79"/>
    <mergeCell ref="AZ88:BB88"/>
    <mergeCell ref="AC95:AJ95"/>
    <mergeCell ref="AK81:AM81"/>
    <mergeCell ref="AN81:AP81"/>
    <mergeCell ref="AQ81:AS81"/>
    <mergeCell ref="AQ82:AS82"/>
    <mergeCell ref="AQ83:AS83"/>
    <mergeCell ref="AC93:AJ93"/>
    <mergeCell ref="AK93:AM93"/>
    <mergeCell ref="AN93:AP93"/>
    <mergeCell ref="AQ93:AS93"/>
    <mergeCell ref="A60:A61"/>
    <mergeCell ref="B60:X61"/>
    <mergeCell ref="Y60:AB61"/>
    <mergeCell ref="AC60:AJ61"/>
    <mergeCell ref="AK95:AM95"/>
    <mergeCell ref="AN95:AP95"/>
    <mergeCell ref="AC67:AJ67"/>
    <mergeCell ref="Y74:AB74"/>
    <mergeCell ref="AC74:AJ74"/>
    <mergeCell ref="B75:X75"/>
    <mergeCell ref="AQ95:AS95"/>
    <mergeCell ref="BF88:BH88"/>
    <mergeCell ref="AC62:AJ62"/>
    <mergeCell ref="A18:BK18"/>
    <mergeCell ref="A98:Q98"/>
    <mergeCell ref="R98:BK98"/>
    <mergeCell ref="B63:AJ63"/>
    <mergeCell ref="AC76:AJ76"/>
    <mergeCell ref="B89:AJ89"/>
    <mergeCell ref="AK60:AS60"/>
    <mergeCell ref="B25:BK25"/>
    <mergeCell ref="B26:BK26"/>
    <mergeCell ref="B64:X64"/>
    <mergeCell ref="Y64:AB64"/>
    <mergeCell ref="AC64:AJ64"/>
    <mergeCell ref="AZ64:BB64"/>
    <mergeCell ref="BC64:BE64"/>
    <mergeCell ref="BF64:BH64"/>
    <mergeCell ref="BI64:BK64"/>
    <mergeCell ref="AQ61:AS61"/>
    <mergeCell ref="B53:AA53"/>
    <mergeCell ref="B65:X65"/>
    <mergeCell ref="Y65:AB65"/>
    <mergeCell ref="AC65:AJ65"/>
    <mergeCell ref="B66:X66"/>
    <mergeCell ref="Y66:AB66"/>
    <mergeCell ref="AC66:AJ66"/>
    <mergeCell ref="B54:AA54"/>
    <mergeCell ref="B55:AA55"/>
    <mergeCell ref="AB55:AE55"/>
    <mergeCell ref="B69:X69"/>
    <mergeCell ref="Y69:AB69"/>
    <mergeCell ref="AC69:AJ69"/>
    <mergeCell ref="AK69:AM69"/>
    <mergeCell ref="AK72:AM72"/>
    <mergeCell ref="AN72:AP72"/>
    <mergeCell ref="AC72:AJ72"/>
    <mergeCell ref="AN69:AP69"/>
    <mergeCell ref="B71:X71"/>
    <mergeCell ref="Y71:AB71"/>
    <mergeCell ref="B74:X74"/>
    <mergeCell ref="AW77:AY77"/>
    <mergeCell ref="AK76:AM76"/>
    <mergeCell ref="AN76:AP76"/>
    <mergeCell ref="AQ76:AS76"/>
    <mergeCell ref="AN78:AP78"/>
    <mergeCell ref="AN77:AP77"/>
    <mergeCell ref="Y75:AB75"/>
    <mergeCell ref="AC75:AJ75"/>
    <mergeCell ref="B76:X76"/>
    <mergeCell ref="B85:X85"/>
    <mergeCell ref="Y85:AB85"/>
    <mergeCell ref="AC85:AJ85"/>
    <mergeCell ref="B82:X82"/>
    <mergeCell ref="Y82:AB82"/>
    <mergeCell ref="AC82:AJ82"/>
    <mergeCell ref="B83:X83"/>
    <mergeCell ref="Y83:AB83"/>
    <mergeCell ref="AC83:AJ83"/>
    <mergeCell ref="AZ73:BB73"/>
    <mergeCell ref="AZ74:BB74"/>
    <mergeCell ref="B87:X87"/>
    <mergeCell ref="Y87:AB87"/>
    <mergeCell ref="AC87:AJ87"/>
    <mergeCell ref="B86:X86"/>
    <mergeCell ref="Y86:AB86"/>
    <mergeCell ref="AC86:AJ86"/>
    <mergeCell ref="B84:X84"/>
    <mergeCell ref="Y84:AB84"/>
    <mergeCell ref="AT64:AV64"/>
    <mergeCell ref="AT67:AV67"/>
    <mergeCell ref="AT73:AV73"/>
    <mergeCell ref="AT74:AV74"/>
    <mergeCell ref="AT82:AV82"/>
    <mergeCell ref="AT83:AV83"/>
    <mergeCell ref="AT69:AV69"/>
    <mergeCell ref="AT68:AV68"/>
    <mergeCell ref="AT76:AV76"/>
    <mergeCell ref="B90:X90"/>
    <mergeCell ref="Y90:AB90"/>
    <mergeCell ref="AC90:AJ90"/>
    <mergeCell ref="BI88:BK88"/>
    <mergeCell ref="A43:BK43"/>
    <mergeCell ref="AT87:AV87"/>
    <mergeCell ref="AT89:AV89"/>
    <mergeCell ref="AT86:AV86"/>
    <mergeCell ref="AQ66:AS66"/>
    <mergeCell ref="AZ89:BB89"/>
    <mergeCell ref="B92:X92"/>
    <mergeCell ref="Y92:AB92"/>
    <mergeCell ref="AC92:AJ92"/>
    <mergeCell ref="W100:BK100"/>
    <mergeCell ref="AZ94:BB94"/>
    <mergeCell ref="BC94:BE94"/>
    <mergeCell ref="BF94:BH94"/>
    <mergeCell ref="BI94:BK94"/>
    <mergeCell ref="B94:X94"/>
    <mergeCell ref="Y94:AB94"/>
    <mergeCell ref="AW92:AY92"/>
    <mergeCell ref="AT65:AV65"/>
    <mergeCell ref="AT66:AV66"/>
    <mergeCell ref="AT94:AV94"/>
    <mergeCell ref="AW94:AY94"/>
    <mergeCell ref="AT85:AV85"/>
    <mergeCell ref="AT84:AV84"/>
    <mergeCell ref="AW65:AY65"/>
    <mergeCell ref="AW66:AY66"/>
    <mergeCell ref="AT90:AV90"/>
    <mergeCell ref="AT70:AV70"/>
    <mergeCell ref="AT71:AV71"/>
    <mergeCell ref="AC94:AJ94"/>
    <mergeCell ref="AK94:AM94"/>
    <mergeCell ref="AN94:AP94"/>
    <mergeCell ref="AQ94:AS94"/>
    <mergeCell ref="AC91:AJ91"/>
    <mergeCell ref="AC84:AJ84"/>
    <mergeCell ref="AT91:AV91"/>
    <mergeCell ref="AT92:AV92"/>
    <mergeCell ref="AQ73:AS73"/>
    <mergeCell ref="AQ72:AS72"/>
    <mergeCell ref="AQ74:AS74"/>
    <mergeCell ref="AQ75:AS75"/>
    <mergeCell ref="AT81:AV81"/>
    <mergeCell ref="AT77:AV77"/>
    <mergeCell ref="AT72:AV72"/>
    <mergeCell ref="AQ90:AS90"/>
    <mergeCell ref="AW75:AY75"/>
    <mergeCell ref="AW82:AY82"/>
    <mergeCell ref="AW87:AY87"/>
    <mergeCell ref="AW89:AY89"/>
    <mergeCell ref="AT75:AV75"/>
    <mergeCell ref="AW81:AY81"/>
    <mergeCell ref="AW79:AY79"/>
    <mergeCell ref="AW85:AY85"/>
    <mergeCell ref="AQ85:AS85"/>
    <mergeCell ref="AZ82:BB82"/>
    <mergeCell ref="AZ83:BB83"/>
    <mergeCell ref="AW73:AY73"/>
    <mergeCell ref="AQ92:AS92"/>
    <mergeCell ref="AQ64:AS64"/>
    <mergeCell ref="AQ78:AS78"/>
    <mergeCell ref="AQ69:AS69"/>
    <mergeCell ref="AQ68:AS68"/>
    <mergeCell ref="AQ77:AS77"/>
    <mergeCell ref="AQ86:AS86"/>
    <mergeCell ref="AZ78:BB78"/>
    <mergeCell ref="AZ77:BB77"/>
    <mergeCell ref="AZ81:BB81"/>
    <mergeCell ref="AZ79:BB79"/>
    <mergeCell ref="AW74:AY74"/>
    <mergeCell ref="AW69:AY69"/>
    <mergeCell ref="AZ69:BB69"/>
    <mergeCell ref="AZ75:BB75"/>
    <mergeCell ref="AW80:AY80"/>
    <mergeCell ref="AW78:AY78"/>
    <mergeCell ref="AN92:AP92"/>
    <mergeCell ref="AW90:AY90"/>
    <mergeCell ref="AW91:AY91"/>
    <mergeCell ref="AQ91:AS91"/>
    <mergeCell ref="BF65:BH65"/>
    <mergeCell ref="AN89:AP89"/>
    <mergeCell ref="AN90:AP90"/>
    <mergeCell ref="AN91:AP91"/>
    <mergeCell ref="AW67:AY67"/>
    <mergeCell ref="AZ84:BB84"/>
    <mergeCell ref="BF76:BH76"/>
    <mergeCell ref="BI65:BK65"/>
    <mergeCell ref="BC66:BE66"/>
    <mergeCell ref="BF66:BH66"/>
    <mergeCell ref="BI66:BK66"/>
    <mergeCell ref="BC67:BE67"/>
    <mergeCell ref="BF67:BH67"/>
    <mergeCell ref="BI67:BK67"/>
    <mergeCell ref="BC72:BE72"/>
    <mergeCell ref="BF72:BH72"/>
    <mergeCell ref="BC82:BE82"/>
    <mergeCell ref="BC73:BE73"/>
    <mergeCell ref="BF73:BH73"/>
    <mergeCell ref="BI73:BK73"/>
    <mergeCell ref="BC78:BE78"/>
    <mergeCell ref="BF78:BH78"/>
    <mergeCell ref="BI78:BK78"/>
    <mergeCell ref="BC77:BE77"/>
    <mergeCell ref="BC74:BE74"/>
    <mergeCell ref="BC76:BE76"/>
    <mergeCell ref="BF74:BH74"/>
    <mergeCell ref="BI74:BK74"/>
    <mergeCell ref="BI84:BK84"/>
    <mergeCell ref="BC85:BE85"/>
    <mergeCell ref="BF85:BH85"/>
    <mergeCell ref="BI85:BK85"/>
    <mergeCell ref="BC75:BE75"/>
    <mergeCell ref="BF75:BH75"/>
    <mergeCell ref="BI75:BK75"/>
    <mergeCell ref="BF82:BH82"/>
    <mergeCell ref="BI82:BK82"/>
    <mergeCell ref="BI87:BK87"/>
    <mergeCell ref="AN83:AP83"/>
    <mergeCell ref="AN84:AP84"/>
    <mergeCell ref="AN85:AP85"/>
    <mergeCell ref="AN87:AP87"/>
    <mergeCell ref="AW83:AY83"/>
    <mergeCell ref="AW84:AY84"/>
    <mergeCell ref="BC86:BE86"/>
    <mergeCell ref="BC84:BE84"/>
    <mergeCell ref="AK90:AM90"/>
    <mergeCell ref="BF84:BH84"/>
    <mergeCell ref="AK86:AM86"/>
    <mergeCell ref="AK87:AM87"/>
    <mergeCell ref="AK89:AM89"/>
    <mergeCell ref="BF87:BH87"/>
    <mergeCell ref="BF86:BH86"/>
    <mergeCell ref="AZ85:BB85"/>
    <mergeCell ref="AZ87:BB87"/>
    <mergeCell ref="AQ84:AS84"/>
    <mergeCell ref="B91:X91"/>
    <mergeCell ref="Y91:AB91"/>
    <mergeCell ref="AK84:AM84"/>
    <mergeCell ref="AK77:AM77"/>
    <mergeCell ref="AK85:AM85"/>
    <mergeCell ref="AK92:AM92"/>
    <mergeCell ref="B77:X77"/>
    <mergeCell ref="Y77:AB77"/>
    <mergeCell ref="AC77:AJ77"/>
    <mergeCell ref="AK91:AM91"/>
    <mergeCell ref="AK74:AM74"/>
    <mergeCell ref="AK75:AM75"/>
    <mergeCell ref="AK82:AM82"/>
    <mergeCell ref="AN75:AP75"/>
    <mergeCell ref="AN82:AP82"/>
    <mergeCell ref="AK67:AM67"/>
    <mergeCell ref="AK73:AM73"/>
    <mergeCell ref="AK68:AM68"/>
    <mergeCell ref="AN68:AP68"/>
    <mergeCell ref="AK83:AM83"/>
    <mergeCell ref="B78:X78"/>
    <mergeCell ref="Y78:AB78"/>
    <mergeCell ref="AC78:AJ78"/>
    <mergeCell ref="AK78:AM78"/>
    <mergeCell ref="BD52:BG52"/>
    <mergeCell ref="AZ54:BC54"/>
    <mergeCell ref="AZ53:BC53"/>
    <mergeCell ref="BD53:BG53"/>
    <mergeCell ref="AN74:AP74"/>
    <mergeCell ref="B50:AA50"/>
    <mergeCell ref="B51:AA51"/>
    <mergeCell ref="B52:AA52"/>
    <mergeCell ref="B72:X72"/>
    <mergeCell ref="Y72:AB72"/>
    <mergeCell ref="AV54:AY54"/>
    <mergeCell ref="B56:AA56"/>
    <mergeCell ref="AB56:AE56"/>
    <mergeCell ref="AC68:AJ68"/>
    <mergeCell ref="A58:BK58"/>
    <mergeCell ref="AB51:AE51"/>
    <mergeCell ref="AF51:AI51"/>
    <mergeCell ref="BH52:BK52"/>
    <mergeCell ref="Y73:AB73"/>
    <mergeCell ref="B67:X67"/>
    <mergeCell ref="Y67:AB67"/>
    <mergeCell ref="AZ56:BC56"/>
    <mergeCell ref="B73:X73"/>
    <mergeCell ref="AC73:AJ73"/>
    <mergeCell ref="AQ67:AS67"/>
    <mergeCell ref="AN54:AQ54"/>
    <mergeCell ref="AR54:AU54"/>
    <mergeCell ref="BH51:BK51"/>
    <mergeCell ref="AB52:AE52"/>
    <mergeCell ref="AF52:AI52"/>
    <mergeCell ref="AJ52:AM52"/>
    <mergeCell ref="AN52:AQ52"/>
    <mergeCell ref="AR52:AU52"/>
    <mergeCell ref="AV52:AY52"/>
    <mergeCell ref="AZ52:BC52"/>
    <mergeCell ref="BD54:BG54"/>
    <mergeCell ref="BH54:BK54"/>
    <mergeCell ref="B35:AA35"/>
    <mergeCell ref="B36:AA36"/>
    <mergeCell ref="B37:AA37"/>
    <mergeCell ref="B38:AA38"/>
    <mergeCell ref="AB36:AE36"/>
    <mergeCell ref="AF36:AI36"/>
    <mergeCell ref="BH53:BK53"/>
    <mergeCell ref="AB54:AE54"/>
    <mergeCell ref="AZ36:BC36"/>
    <mergeCell ref="BD36:BG36"/>
    <mergeCell ref="BH36:BK36"/>
    <mergeCell ref="AJ37:AM37"/>
    <mergeCell ref="AN37:AQ37"/>
    <mergeCell ref="AR37:AU37"/>
    <mergeCell ref="AV37:AY37"/>
    <mergeCell ref="AZ37:BC37"/>
    <mergeCell ref="AZ39:BC39"/>
    <mergeCell ref="BD39:BG39"/>
    <mergeCell ref="BD38:BG38"/>
    <mergeCell ref="BH38:BK38"/>
    <mergeCell ref="AB38:AE38"/>
    <mergeCell ref="AF38:AI38"/>
    <mergeCell ref="BD37:BG37"/>
    <mergeCell ref="BH37:BK37"/>
    <mergeCell ref="AJ38:AM38"/>
    <mergeCell ref="AN38:AQ38"/>
    <mergeCell ref="AR38:AU38"/>
    <mergeCell ref="AV38:AY38"/>
    <mergeCell ref="AZ38:BC38"/>
    <mergeCell ref="AW64:AY64"/>
    <mergeCell ref="AB39:AE39"/>
    <mergeCell ref="AF39:AI39"/>
    <mergeCell ref="AJ39:AM39"/>
    <mergeCell ref="AN39:AQ39"/>
    <mergeCell ref="AR39:AU39"/>
    <mergeCell ref="AV39:AY39"/>
    <mergeCell ref="AJ51:AM51"/>
    <mergeCell ref="AF54:AI54"/>
    <mergeCell ref="AJ54:AM54"/>
    <mergeCell ref="AN67:AP67"/>
    <mergeCell ref="AN73:AP73"/>
    <mergeCell ref="BI86:BK86"/>
    <mergeCell ref="BH39:BK39"/>
    <mergeCell ref="AK64:AM64"/>
    <mergeCell ref="AK65:AM65"/>
    <mergeCell ref="AK66:AM66"/>
    <mergeCell ref="AN64:AP64"/>
    <mergeCell ref="AN65:AP65"/>
    <mergeCell ref="AN66:AP66"/>
    <mergeCell ref="B6:I6"/>
    <mergeCell ref="J6:BE6"/>
    <mergeCell ref="BF6:BK6"/>
    <mergeCell ref="B7:I7"/>
    <mergeCell ref="J7:BE7"/>
    <mergeCell ref="BI93:BK93"/>
    <mergeCell ref="BC92:BE92"/>
    <mergeCell ref="BC87:BE87"/>
    <mergeCell ref="AZ90:BB90"/>
    <mergeCell ref="AZ91:BB91"/>
    <mergeCell ref="BI92:BK92"/>
    <mergeCell ref="AZ92:BB92"/>
    <mergeCell ref="BF91:BH91"/>
    <mergeCell ref="BF92:BH92"/>
    <mergeCell ref="AW86:AY86"/>
    <mergeCell ref="AT93:AV93"/>
    <mergeCell ref="AW93:AY93"/>
    <mergeCell ref="AZ93:BB93"/>
    <mergeCell ref="BC93:BE93"/>
    <mergeCell ref="BF93:BH93"/>
    <mergeCell ref="BF11:BK11"/>
    <mergeCell ref="BF7:BK7"/>
    <mergeCell ref="H10:N10"/>
    <mergeCell ref="O10:T10"/>
    <mergeCell ref="U10:BE10"/>
    <mergeCell ref="BF10:BK10"/>
    <mergeCell ref="B8:I8"/>
    <mergeCell ref="J8:BE8"/>
    <mergeCell ref="BF8:BK8"/>
    <mergeCell ref="B9:I9"/>
    <mergeCell ref="J9:BE9"/>
    <mergeCell ref="BF9:BK9"/>
    <mergeCell ref="B10:G10"/>
    <mergeCell ref="AZ86:BB86"/>
    <mergeCell ref="B11:G11"/>
    <mergeCell ref="H11:N11"/>
    <mergeCell ref="O11:T11"/>
    <mergeCell ref="U11:BE11"/>
  </mergeCells>
  <printOptions horizontalCentered="1"/>
  <pageMargins left="0.1968503937007874" right="0.1968503937007874" top="0.9055118110236221" bottom="0.1968503937007874" header="0" footer="0"/>
  <pageSetup fitToHeight="4" fitToWidth="1" horizontalDpi="600" verticalDpi="600" orientation="landscape" paperSize="9" scale="74"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Irina</cp:lastModifiedBy>
  <cp:lastPrinted>2021-02-10T14:01:13Z</cp:lastPrinted>
  <dcterms:created xsi:type="dcterms:W3CDTF">2016-08-15T09:54:21Z</dcterms:created>
  <dcterms:modified xsi:type="dcterms:W3CDTF">2021-02-11T08:14:26Z</dcterms:modified>
  <cp:category/>
  <cp:version/>
  <cp:contentType/>
  <cp:contentStatus/>
</cp:coreProperties>
</file>