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<sst xmlns="http://schemas.openxmlformats.org/spreadsheetml/2006/main" count="149" uniqueCount="101">
  <si>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</si>
  <si>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</si>
  <si>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</si>
  <si>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</si>
  <si>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</si>
  <si>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</si>
  <si>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</si>
  <si>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</si>
  <si>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</si>
  <si>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</si>
  <si>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</si>
  <si>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</si>
  <si>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</si>
  <si>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</si>
  <si>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</si>
  <si>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</si>
  <si>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</si>
  <si>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</si>
  <si>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</si>
  <si>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</si>
  <si>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</si>
  <si>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</si>
  <si>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</si>
  <si>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</si>
  <si>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</si>
  <si>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</si>
  <si>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</si>
  <si>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</si>
  <si>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</si>
  <si>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</si>
  <si>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>од.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</si>
  <si>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</si>
  <si>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</si>
  <si>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</si>
  <si>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</si>
  <si>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</si>
  <si>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</si>
  <si>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</si>
  <si>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</si>
  <si>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</si>
  <si>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</si>
  <si>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</si>
  <si>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</si>
  <si>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</si>
  <si>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</si>
  <si>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</si>
  <si>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</si>
  <si>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</si>
  <si>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</si>
  <si>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</si>
  <si>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</si>
  <si>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</si>
  <si>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</si>
  <si>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</si>
  <si>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</si>
  <si>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</si>
  <si>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</si>
  <si>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</si>
  <si>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</si>
  <si>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</si>
  <si>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</si>
  <si>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</si>
  <si>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</si>
  <si>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</si>
  <si>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</si>
  <si>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</si>
  <si>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</si>
  <si>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</si>
  <si>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</si>
  <si>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</si>
  <si>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</si>
  <si>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</si>
  <si>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</si>
  <si>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</si>
  <si>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</si>
  <si>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</si>
  <si>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</si>
  <si>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</si>
  <si>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</si>
  <si>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</si>
  <si>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</si>
  <si>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</si>
  <si>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</si>
  <si>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Забезпечення діяльності водопровідно-каналізаційного господарства</t>
  </si>
  <si>
    <t xml:space="preserve"> -  на придбання та ремонт обладнання</t>
  </si>
  <si>
    <t xml:space="preserve">від      </t>
  </si>
  <si>
    <t>№</t>
  </si>
  <si>
    <t>Начальник  фінансового відділу Сновської міської ради</t>
  </si>
  <si>
    <t>грн</t>
  </si>
  <si>
    <t>Розпорядження міського голови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</si>
  <si>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Сноської територіальної громади</t>
  </si>
  <si>
    <t>Програма з благоустрою Сновської міської ради на 2021 рік</t>
  </si>
  <si>
    <t xml:space="preserve">річна динаміка витрат на придбання одиниці облдаднання </t>
  </si>
  <si>
    <t>річна динаміка витрат на обслуговування водно-каналізаційних мереж</t>
  </si>
  <si>
    <t>річна динаміка витрат на гідродинамічне очищення каналізаційної мережі та вивіз відходів</t>
  </si>
  <si>
    <t>ЗАТВЕРДЖЕНО
Наказ Міністерства   фінансів Українии від  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</si>
  <si>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</si>
  <si>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Ліна САВЧЕНКО</t>
  </si>
  <si>
    <t>Міський голова</t>
  </si>
  <si>
    <t>Олександр МЕДВЕДЬОВ</t>
  </si>
  <si>
    <t xml:space="preserve">Конституція України, Бюджетний кодекс України, Закон України "Про Державний бюджет України на 2021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29.12.2021р.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</si>
</sst>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0499799996614456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182" fontId="5" fillId="0" borderId="0" xfId="0" applyNumberFormat="1" applyFont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95"/>
  <sheetViews>
    <sheetView tabSelected="1" view="pageBreakPreview" zoomScale="89" zoomScaleSheetLayoutView="89" zoomScalePageLayoutView="0" workbookViewId="0" topLeftCell="A1">
      <selection activeCell="T4" sqref="T4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35.25" customHeight="1">
      <c r="AS1" s="83" t="s">
        <v>95</v>
      </c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" customHeight="1">
      <c r="AO4" s="65" t="s">
        <v>89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41:58" ht="18" customHeight="1">
      <c r="AO5" s="40" t="s">
        <v>85</v>
      </c>
      <c r="AP5" s="40"/>
      <c r="AQ5" s="39">
        <v>44560</v>
      </c>
      <c r="AR5" s="40"/>
      <c r="AS5" s="40"/>
      <c r="AT5" s="40"/>
      <c r="AU5" s="40"/>
      <c r="AV5" s="40"/>
      <c r="AW5" s="36"/>
      <c r="AX5" s="36" t="s">
        <v>86</v>
      </c>
      <c r="AY5" s="40">
        <v>283</v>
      </c>
      <c r="AZ5" s="40"/>
      <c r="BA5" s="40"/>
      <c r="BB5" s="36"/>
      <c r="BC5" s="36"/>
      <c r="BD5" s="36"/>
      <c r="BE5" s="36"/>
      <c r="BF5" s="36"/>
    </row>
    <row r="6" spans="41:58" ht="13.5" customHeight="1">
      <c r="AO6" s="84" t="s">
        <v>20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4.5" customHeight="1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64" ht="15.75" customHeight="1">
      <c r="A8" s="97" t="s">
        <v>21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15.75" customHeight="1">
      <c r="A9" s="97" t="s">
        <v>96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73" t="s">
        <v>80</v>
      </c>
      <c r="C11" s="73"/>
      <c r="D11" s="73"/>
      <c r="E11" s="73"/>
      <c r="F11" s="73"/>
      <c r="G11" s="73"/>
      <c r="H11" s="73"/>
      <c r="I11" s="73"/>
      <c r="J11" s="75" t="s">
        <v>26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9" t="s">
        <v>35</v>
      </c>
      <c r="BH11" s="79"/>
      <c r="BI11" s="79"/>
      <c r="BJ11" s="79"/>
      <c r="BK11" s="79"/>
      <c r="BL11" s="79"/>
    </row>
    <row r="12" spans="1:64" s="19" customFormat="1" ht="30.75" customHeight="1">
      <c r="A12" s="20"/>
      <c r="B12" s="76" t="s">
        <v>36</v>
      </c>
      <c r="C12" s="76"/>
      <c r="D12" s="76"/>
      <c r="E12" s="76"/>
      <c r="F12" s="76"/>
      <c r="G12" s="76"/>
      <c r="H12" s="76"/>
      <c r="I12" s="76"/>
      <c r="J12" s="74" t="s">
        <v>1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8" t="s">
        <v>37</v>
      </c>
      <c r="BH12" s="78"/>
      <c r="BI12" s="78"/>
      <c r="BJ12" s="78"/>
      <c r="BK12" s="78"/>
      <c r="BL12" s="78"/>
    </row>
    <row r="13" spans="1:64" ht="23.25" customHeight="1">
      <c r="A13" s="17" t="s">
        <v>13</v>
      </c>
      <c r="B13" s="73" t="s">
        <v>79</v>
      </c>
      <c r="C13" s="73"/>
      <c r="D13" s="73"/>
      <c r="E13" s="73"/>
      <c r="F13" s="73"/>
      <c r="G13" s="73"/>
      <c r="H13" s="73"/>
      <c r="I13" s="73"/>
      <c r="J13" s="75" t="s">
        <v>26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9" t="s">
        <v>35</v>
      </c>
      <c r="BH13" s="79"/>
      <c r="BI13" s="79"/>
      <c r="BJ13" s="79"/>
      <c r="BK13" s="79"/>
      <c r="BL13" s="79"/>
    </row>
    <row r="14" spans="1:64" s="19" customFormat="1" ht="33" customHeight="1">
      <c r="A14" s="20"/>
      <c r="B14" s="76" t="s">
        <v>39</v>
      </c>
      <c r="C14" s="76"/>
      <c r="D14" s="76"/>
      <c r="E14" s="76"/>
      <c r="F14" s="76"/>
      <c r="G14" s="76"/>
      <c r="H14" s="76"/>
      <c r="I14" s="76"/>
      <c r="J14" s="74" t="s">
        <v>38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8" t="s">
        <v>37</v>
      </c>
      <c r="BH14" s="78"/>
      <c r="BI14" s="78"/>
      <c r="BJ14" s="78"/>
      <c r="BK14" s="78"/>
      <c r="BL14" s="78"/>
    </row>
    <row r="15" spans="1:64" ht="24" customHeight="1">
      <c r="A15" s="17">
        <v>3</v>
      </c>
      <c r="B15" s="73" t="s">
        <v>77</v>
      </c>
      <c r="C15" s="73"/>
      <c r="D15" s="73"/>
      <c r="E15" s="73"/>
      <c r="F15" s="73"/>
      <c r="G15" s="73"/>
      <c r="H15" s="81">
        <v>6013</v>
      </c>
      <c r="I15" s="81"/>
      <c r="J15" s="81"/>
      <c r="K15" s="81"/>
      <c r="L15" s="81"/>
      <c r="M15" s="81"/>
      <c r="N15" s="81"/>
      <c r="O15" s="80" t="s">
        <v>78</v>
      </c>
      <c r="P15" s="80"/>
      <c r="Q15" s="80"/>
      <c r="R15" s="80"/>
      <c r="S15" s="80"/>
      <c r="T15" s="80"/>
      <c r="U15" s="81" t="s">
        <v>83</v>
      </c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79" t="s">
        <v>40</v>
      </c>
      <c r="BH15" s="79"/>
      <c r="BI15" s="79"/>
      <c r="BJ15" s="79"/>
      <c r="BK15" s="79"/>
      <c r="BL15" s="79"/>
    </row>
    <row r="16" spans="1:79" s="19" customFormat="1" ht="42" customHeight="1">
      <c r="A16" s="18"/>
      <c r="B16" s="76" t="s">
        <v>41</v>
      </c>
      <c r="C16" s="76"/>
      <c r="D16" s="76"/>
      <c r="E16" s="76"/>
      <c r="F16" s="76"/>
      <c r="G16" s="76"/>
      <c r="H16" s="77" t="s">
        <v>42</v>
      </c>
      <c r="I16" s="77"/>
      <c r="J16" s="77"/>
      <c r="K16" s="77"/>
      <c r="L16" s="77"/>
      <c r="M16" s="77"/>
      <c r="N16" s="77"/>
      <c r="O16" s="77" t="s">
        <v>43</v>
      </c>
      <c r="P16" s="77"/>
      <c r="Q16" s="77"/>
      <c r="R16" s="77"/>
      <c r="S16" s="77"/>
      <c r="T16" s="77"/>
      <c r="U16" s="82" t="s">
        <v>2</v>
      </c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76" t="s">
        <v>44</v>
      </c>
      <c r="BH16" s="76"/>
      <c r="BI16" s="76"/>
      <c r="BJ16" s="76"/>
      <c r="BK16" s="76"/>
      <c r="BL16" s="76"/>
      <c r="CA16" s="19" t="s">
        <v>17</v>
      </c>
    </row>
    <row r="17" spans="1:79" ht="26.25" customHeight="1">
      <c r="A17" s="96" t="s">
        <v>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8">
        <f>AN17+BD17</f>
        <v>190730.7</v>
      </c>
      <c r="V17" s="98"/>
      <c r="W17" s="98"/>
      <c r="X17" s="98"/>
      <c r="Y17" s="98"/>
      <c r="Z17" s="89" t="s">
        <v>4</v>
      </c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5">
        <f>AQ41</f>
        <v>38723.7</v>
      </c>
      <c r="AO17" s="85"/>
      <c r="AP17" s="85"/>
      <c r="AQ17" s="85"/>
      <c r="AR17" s="41" t="s">
        <v>5</v>
      </c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85">
        <f>AY41</f>
        <v>152007</v>
      </c>
      <c r="BE17" s="85"/>
      <c r="BF17" s="85"/>
      <c r="BG17" s="85"/>
      <c r="BH17" s="41" t="s">
        <v>6</v>
      </c>
      <c r="BI17" s="41"/>
      <c r="BJ17" s="41"/>
      <c r="BK17" s="41"/>
      <c r="BL17" s="41"/>
      <c r="CA17" s="1" t="s">
        <v>18</v>
      </c>
    </row>
    <row r="18" spans="1:64" ht="15.75" customHeight="1">
      <c r="A18" s="65" t="s">
        <v>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72" ht="81" customHeight="1">
      <c r="A19" s="86" t="s">
        <v>100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R19" s="10"/>
      <c r="BT19" s="11"/>
    </row>
    <row r="20" spans="1:73" ht="15.75" customHeight="1">
      <c r="A20" s="41" t="s">
        <v>45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S20" s="10"/>
      <c r="BU20" s="11"/>
    </row>
    <row r="21" spans="71:73" ht="9" customHeight="1">
      <c r="BS21" s="10"/>
      <c r="BU21" s="11"/>
    </row>
    <row r="22" spans="1:73" ht="17.25" customHeight="1">
      <c r="A22" s="68" t="s">
        <v>8</v>
      </c>
      <c r="B22" s="68"/>
      <c r="C22" s="68"/>
      <c r="D22" s="68" t="s">
        <v>46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S22" s="10"/>
      <c r="BU22" s="11"/>
    </row>
    <row r="23" spans="1:73" ht="12.75" customHeight="1">
      <c r="A23" s="66">
        <v>1</v>
      </c>
      <c r="B23" s="66"/>
      <c r="C23" s="66"/>
      <c r="D23" s="68">
        <v>2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S23" s="10"/>
      <c r="BU23" s="11"/>
    </row>
    <row r="24" spans="1:72" ht="21" customHeight="1">
      <c r="A24" s="63">
        <v>1</v>
      </c>
      <c r="B24" s="63"/>
      <c r="C24" s="63"/>
      <c r="D24" s="69" t="s">
        <v>54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R24" s="10"/>
      <c r="BT24" s="11"/>
    </row>
    <row r="25" spans="1:72" ht="16.5" customHeight="1" hidden="1">
      <c r="A25" s="63">
        <v>2</v>
      </c>
      <c r="B25" s="63"/>
      <c r="C25" s="63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R25" s="10"/>
      <c r="BT25" s="11"/>
    </row>
    <row r="26" spans="1:72" ht="17.25" customHeight="1" hidden="1">
      <c r="A26" s="63">
        <v>3</v>
      </c>
      <c r="B26" s="63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41" t="s">
        <v>47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72" t="s">
        <v>90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1" t="s">
        <v>48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S30" s="10"/>
      <c r="BU30" s="11"/>
    </row>
    <row r="31" spans="71:73" ht="6.75" customHeight="1">
      <c r="BS31" s="10"/>
      <c r="BU31" s="11"/>
    </row>
    <row r="32" spans="1:73" ht="17.25" customHeight="1">
      <c r="A32" s="68" t="s">
        <v>8</v>
      </c>
      <c r="B32" s="68"/>
      <c r="C32" s="68"/>
      <c r="D32" s="68" t="s">
        <v>32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S32" s="10"/>
      <c r="BU32" s="11"/>
    </row>
    <row r="33" spans="1:73" ht="15.75" customHeight="1">
      <c r="A33" s="66">
        <v>1</v>
      </c>
      <c r="B33" s="66"/>
      <c r="C33" s="66"/>
      <c r="D33" s="68">
        <v>2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S33" s="10"/>
      <c r="BU33" s="11"/>
    </row>
    <row r="34" spans="1:72" ht="33" customHeight="1">
      <c r="A34" s="63">
        <v>1</v>
      </c>
      <c r="B34" s="63"/>
      <c r="C34" s="63"/>
      <c r="D34" s="69" t="s">
        <v>55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BR34" s="10"/>
      <c r="BT34" s="11"/>
    </row>
    <row r="35" spans="1:72" ht="0" customHeight="1" hidden="1">
      <c r="A35" s="63">
        <v>2</v>
      </c>
      <c r="B35" s="63"/>
      <c r="C35" s="63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65" t="s">
        <v>49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15" customHeight="1">
      <c r="A38" s="54" t="s">
        <v>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64" ht="15.75" customHeight="1">
      <c r="A39" s="66" t="s">
        <v>8</v>
      </c>
      <c r="B39" s="66"/>
      <c r="C39" s="66"/>
      <c r="D39" s="66" t="s">
        <v>33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46" t="s">
        <v>10</v>
      </c>
      <c r="AR39" s="47"/>
      <c r="AS39" s="47"/>
      <c r="AT39" s="47"/>
      <c r="AU39" s="47"/>
      <c r="AV39" s="47"/>
      <c r="AW39" s="47"/>
      <c r="AX39" s="48"/>
      <c r="AY39" s="66" t="s">
        <v>9</v>
      </c>
      <c r="AZ39" s="66"/>
      <c r="BA39" s="66"/>
      <c r="BB39" s="66"/>
      <c r="BC39" s="66"/>
      <c r="BD39" s="66"/>
      <c r="BE39" s="66"/>
      <c r="BF39" s="66"/>
      <c r="BG39" s="58" t="s">
        <v>31</v>
      </c>
      <c r="BH39" s="59"/>
      <c r="BI39" s="59"/>
      <c r="BJ39" s="59"/>
      <c r="BK39" s="59"/>
      <c r="BL39" s="59"/>
    </row>
    <row r="40" spans="1:82" ht="12" customHeight="1">
      <c r="A40" s="63">
        <v>1</v>
      </c>
      <c r="B40" s="63"/>
      <c r="C40" s="63"/>
      <c r="D40" s="63">
        <v>2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0">
        <v>3</v>
      </c>
      <c r="AR40" s="61"/>
      <c r="AS40" s="61"/>
      <c r="AT40" s="61"/>
      <c r="AU40" s="61"/>
      <c r="AV40" s="61"/>
      <c r="AW40" s="61"/>
      <c r="AX40" s="62"/>
      <c r="AY40" s="63">
        <v>4</v>
      </c>
      <c r="AZ40" s="63"/>
      <c r="BA40" s="63"/>
      <c r="BB40" s="63"/>
      <c r="BC40" s="63"/>
      <c r="BD40" s="63"/>
      <c r="BE40" s="63"/>
      <c r="BF40" s="63"/>
      <c r="BG40" s="60">
        <v>6</v>
      </c>
      <c r="BH40" s="61"/>
      <c r="BI40" s="61"/>
      <c r="BJ40" s="61"/>
      <c r="BK40" s="61"/>
      <c r="BL40" s="61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21.75" customHeight="1">
      <c r="A41" s="63">
        <v>1</v>
      </c>
      <c r="B41" s="63"/>
      <c r="C41" s="63"/>
      <c r="D41" s="49" t="s">
        <v>67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45">
        <f>AQ50</f>
        <v>38723.7</v>
      </c>
      <c r="AR41" s="43"/>
      <c r="AS41" s="43"/>
      <c r="AT41" s="43"/>
      <c r="AU41" s="43"/>
      <c r="AV41" s="43"/>
      <c r="AW41" s="43"/>
      <c r="AX41" s="44"/>
      <c r="AY41" s="64">
        <f>AY49</f>
        <v>152007</v>
      </c>
      <c r="AZ41" s="64"/>
      <c r="BA41" s="64"/>
      <c r="BB41" s="64"/>
      <c r="BC41" s="64"/>
      <c r="BD41" s="64"/>
      <c r="BE41" s="64"/>
      <c r="BF41" s="64"/>
      <c r="BG41" s="52">
        <f>AQ41+AY41</f>
        <v>190730.7</v>
      </c>
      <c r="BH41" s="53"/>
      <c r="BI41" s="53"/>
      <c r="BJ41" s="53"/>
      <c r="BK41" s="53"/>
      <c r="BL41" s="53"/>
    </row>
    <row r="42" spans="1:64" ht="16.5" customHeight="1">
      <c r="A42" s="57"/>
      <c r="B42" s="57"/>
      <c r="C42" s="57"/>
      <c r="D42" s="101" t="s">
        <v>53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0">
        <f>SUM(AQ41)</f>
        <v>38723.7</v>
      </c>
      <c r="AR42" s="100"/>
      <c r="AS42" s="100"/>
      <c r="AT42" s="100"/>
      <c r="AU42" s="100"/>
      <c r="AV42" s="100"/>
      <c r="AW42" s="100"/>
      <c r="AX42" s="100"/>
      <c r="AY42" s="43">
        <f>SUM(AY41)</f>
        <v>152007</v>
      </c>
      <c r="AZ42" s="43"/>
      <c r="BA42" s="43"/>
      <c r="BB42" s="43"/>
      <c r="BC42" s="43"/>
      <c r="BD42" s="43"/>
      <c r="BE42" s="43"/>
      <c r="BF42" s="44"/>
      <c r="BG42" s="45">
        <f>SUM(BG41)</f>
        <v>190730.7</v>
      </c>
      <c r="BH42" s="43"/>
      <c r="BI42" s="43"/>
      <c r="BJ42" s="43"/>
      <c r="BK42" s="43"/>
      <c r="BL42" s="43"/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103" t="s">
        <v>50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</row>
    <row r="45" spans="1:64" ht="15" customHeight="1">
      <c r="A45" s="54" t="s">
        <v>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</row>
    <row r="46" spans="1:64" ht="15.75" customHeight="1">
      <c r="A46" s="66" t="s">
        <v>8</v>
      </c>
      <c r="B46" s="66"/>
      <c r="C46" s="66"/>
      <c r="D46" s="46" t="s">
        <v>34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46" t="s">
        <v>10</v>
      </c>
      <c r="AR46" s="47"/>
      <c r="AS46" s="47"/>
      <c r="AT46" s="47"/>
      <c r="AU46" s="47"/>
      <c r="AV46" s="47"/>
      <c r="AW46" s="47"/>
      <c r="AX46" s="48"/>
      <c r="AY46" s="66" t="s">
        <v>9</v>
      </c>
      <c r="AZ46" s="66"/>
      <c r="BA46" s="66"/>
      <c r="BB46" s="66"/>
      <c r="BC46" s="66"/>
      <c r="BD46" s="66"/>
      <c r="BE46" s="66"/>
      <c r="BF46" s="66"/>
      <c r="BG46" s="58" t="s">
        <v>31</v>
      </c>
      <c r="BH46" s="59"/>
      <c r="BI46" s="59"/>
      <c r="BJ46" s="59"/>
      <c r="BK46" s="59"/>
      <c r="BL46" s="59"/>
    </row>
    <row r="47" spans="1:64" ht="15.75" customHeight="1">
      <c r="A47" s="63">
        <v>1</v>
      </c>
      <c r="B47" s="63"/>
      <c r="C47" s="63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60">
        <v>3</v>
      </c>
      <c r="AR47" s="61"/>
      <c r="AS47" s="61"/>
      <c r="AT47" s="61"/>
      <c r="AU47" s="61"/>
      <c r="AV47" s="61"/>
      <c r="AW47" s="61"/>
      <c r="AX47" s="62"/>
      <c r="AY47" s="63">
        <v>4</v>
      </c>
      <c r="AZ47" s="63"/>
      <c r="BA47" s="63"/>
      <c r="BB47" s="63"/>
      <c r="BC47" s="63"/>
      <c r="BD47" s="63"/>
      <c r="BE47" s="63"/>
      <c r="BF47" s="63"/>
      <c r="BG47" s="60">
        <v>6</v>
      </c>
      <c r="BH47" s="61"/>
      <c r="BI47" s="61"/>
      <c r="BJ47" s="61"/>
      <c r="BK47" s="61"/>
      <c r="BL47" s="61"/>
    </row>
    <row r="48" spans="1:95" ht="12.75" customHeight="1" hidden="1">
      <c r="A48" s="63">
        <v>1</v>
      </c>
      <c r="B48" s="63"/>
      <c r="C48" s="6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45">
        <v>500000</v>
      </c>
      <c r="AR48" s="43"/>
      <c r="AS48" s="43"/>
      <c r="AT48" s="43"/>
      <c r="AU48" s="43"/>
      <c r="AV48" s="43"/>
      <c r="AW48" s="43"/>
      <c r="AX48" s="44"/>
      <c r="AY48" s="64">
        <v>0</v>
      </c>
      <c r="AZ48" s="64"/>
      <c r="BA48" s="64"/>
      <c r="BB48" s="64"/>
      <c r="BC48" s="64"/>
      <c r="BD48" s="64"/>
      <c r="BE48" s="64"/>
      <c r="BF48" s="64"/>
      <c r="BG48" s="52">
        <f>AQ48+AY48</f>
        <v>500000</v>
      </c>
      <c r="BH48" s="53"/>
      <c r="BI48" s="53"/>
      <c r="BJ48" s="53"/>
      <c r="BK48" s="53"/>
      <c r="BL48" s="53"/>
      <c r="CQ48" s="1" t="s">
        <v>19</v>
      </c>
    </row>
    <row r="49" spans="1:89" s="3" customFormat="1" ht="18" customHeight="1">
      <c r="A49" s="57">
        <v>1</v>
      </c>
      <c r="B49" s="57"/>
      <c r="C49" s="57"/>
      <c r="D49" s="49" t="s">
        <v>91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1"/>
      <c r="AQ49" s="100">
        <f>AU68</f>
        <v>38723.7</v>
      </c>
      <c r="AR49" s="100"/>
      <c r="AS49" s="100"/>
      <c r="AT49" s="100"/>
      <c r="AU49" s="100"/>
      <c r="AV49" s="100"/>
      <c r="AW49" s="100"/>
      <c r="AX49" s="100"/>
      <c r="AY49" s="43">
        <f>BA68</f>
        <v>152007</v>
      </c>
      <c r="AZ49" s="43"/>
      <c r="BA49" s="43"/>
      <c r="BB49" s="43"/>
      <c r="BC49" s="43"/>
      <c r="BD49" s="43"/>
      <c r="BE49" s="43"/>
      <c r="BF49" s="44"/>
      <c r="BG49" s="45">
        <f>AQ49+AY49</f>
        <v>190730.7</v>
      </c>
      <c r="BH49" s="43"/>
      <c r="BI49" s="43"/>
      <c r="BJ49" s="43"/>
      <c r="BK49" s="43"/>
      <c r="BL49" s="43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55" t="s">
        <v>53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6"/>
      <c r="AQ50" s="100">
        <f>SUM(AQ49)</f>
        <v>38723.7</v>
      </c>
      <c r="AR50" s="100"/>
      <c r="AS50" s="100"/>
      <c r="AT50" s="100"/>
      <c r="AU50" s="100"/>
      <c r="AV50" s="100"/>
      <c r="AW50" s="100"/>
      <c r="AX50" s="100"/>
      <c r="AY50" s="43">
        <f>SUM(AY49)</f>
        <v>152007</v>
      </c>
      <c r="AZ50" s="43"/>
      <c r="BA50" s="43"/>
      <c r="BB50" s="43"/>
      <c r="BC50" s="43"/>
      <c r="BD50" s="43"/>
      <c r="BE50" s="43"/>
      <c r="BF50" s="44"/>
      <c r="BG50" s="45">
        <f>SUM(BG49)</f>
        <v>190730.7</v>
      </c>
      <c r="BH50" s="43"/>
      <c r="BI50" s="43"/>
      <c r="BJ50" s="43"/>
      <c r="BK50" s="43"/>
      <c r="BL50" s="43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41" t="s">
        <v>51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ht="0.75" customHeight="1"/>
    <row r="55" spans="1:64" ht="32.25" customHeight="1">
      <c r="A55" s="46" t="s">
        <v>8</v>
      </c>
      <c r="B55" s="48"/>
      <c r="C55" s="46" t="s">
        <v>56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99" t="s">
        <v>12</v>
      </c>
      <c r="AD55" s="99"/>
      <c r="AE55" s="99"/>
      <c r="AF55" s="99"/>
      <c r="AG55" s="99"/>
      <c r="AH55" s="66" t="s">
        <v>11</v>
      </c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 t="s">
        <v>10</v>
      </c>
      <c r="AV55" s="66"/>
      <c r="AW55" s="66"/>
      <c r="AX55" s="66"/>
      <c r="AY55" s="66"/>
      <c r="AZ55" s="66"/>
      <c r="BA55" s="66" t="s">
        <v>9</v>
      </c>
      <c r="BB55" s="66"/>
      <c r="BC55" s="66"/>
      <c r="BD55" s="66"/>
      <c r="BE55" s="66"/>
      <c r="BF55" s="66"/>
      <c r="BG55" s="66" t="s">
        <v>31</v>
      </c>
      <c r="BH55" s="66"/>
      <c r="BI55" s="66"/>
      <c r="BJ55" s="66"/>
      <c r="BK55" s="66"/>
      <c r="BL55" s="66"/>
    </row>
    <row r="56" spans="1:64" ht="14.25" customHeight="1">
      <c r="A56" s="46">
        <v>1</v>
      </c>
      <c r="B56" s="48"/>
      <c r="C56" s="46">
        <v>3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66">
        <v>2</v>
      </c>
      <c r="AD56" s="66"/>
      <c r="AE56" s="66"/>
      <c r="AF56" s="66"/>
      <c r="AG56" s="66"/>
      <c r="AH56" s="66">
        <v>3</v>
      </c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>
        <v>4</v>
      </c>
      <c r="AV56" s="66"/>
      <c r="AW56" s="66"/>
      <c r="AX56" s="66"/>
      <c r="AY56" s="66"/>
      <c r="AZ56" s="66"/>
      <c r="BA56" s="66">
        <v>5</v>
      </c>
      <c r="BB56" s="66"/>
      <c r="BC56" s="66"/>
      <c r="BD56" s="66"/>
      <c r="BE56" s="66"/>
      <c r="BF56" s="66"/>
      <c r="BG56" s="66">
        <v>6</v>
      </c>
      <c r="BH56" s="66"/>
      <c r="BI56" s="66"/>
      <c r="BJ56" s="66"/>
      <c r="BK56" s="66"/>
      <c r="BL56" s="66"/>
    </row>
    <row r="57" spans="1:64" ht="16.5" customHeight="1" hidden="1">
      <c r="A57" s="105"/>
      <c r="B57" s="106"/>
      <c r="C57" s="109">
        <f>D40</f>
        <v>2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</row>
    <row r="58" spans="1:64" ht="12.75" customHeight="1" hidden="1">
      <c r="A58" s="107"/>
      <c r="B58" s="108"/>
      <c r="C58" s="113" t="s">
        <v>22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</row>
    <row r="59" spans="1:64" ht="12.75" customHeight="1" hidden="1">
      <c r="A59" s="107"/>
      <c r="B59" s="108"/>
      <c r="C59" s="60" t="s">
        <v>57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3" t="s">
        <v>58</v>
      </c>
      <c r="AD59" s="63"/>
      <c r="AE59" s="63"/>
      <c r="AF59" s="63"/>
      <c r="AG59" s="63"/>
      <c r="AH59" s="63" t="s">
        <v>29</v>
      </c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42">
        <f>AT40</f>
        <v>0</v>
      </c>
      <c r="AV59" s="42"/>
      <c r="AW59" s="42"/>
      <c r="AX59" s="42"/>
      <c r="AY59" s="42"/>
      <c r="AZ59" s="42"/>
      <c r="BA59" s="42">
        <f>AZ40</f>
        <v>0</v>
      </c>
      <c r="BB59" s="42"/>
      <c r="BC59" s="42"/>
      <c r="BD59" s="42"/>
      <c r="BE59" s="42"/>
      <c r="BF59" s="42"/>
      <c r="BG59" s="42">
        <f>BF40</f>
        <v>0</v>
      </c>
      <c r="BH59" s="42"/>
      <c r="BI59" s="42"/>
      <c r="BJ59" s="42"/>
      <c r="BK59" s="42"/>
      <c r="BL59" s="42"/>
    </row>
    <row r="60" spans="1:64" ht="19.5" customHeight="1" hidden="1">
      <c r="A60" s="107"/>
      <c r="B60" s="108"/>
      <c r="C60" s="6"/>
      <c r="D60" s="6"/>
      <c r="E60" s="6"/>
      <c r="F60" s="6"/>
      <c r="G60" s="6"/>
      <c r="H60" s="6"/>
      <c r="I60" s="23" t="s">
        <v>59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63" t="s">
        <v>58</v>
      </c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7"/>
      <c r="AS60" s="29"/>
      <c r="AT60" s="29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ht="12.75" customHeight="1" hidden="1">
      <c r="A61" s="107"/>
      <c r="B61" s="108"/>
      <c r="C61" s="113" t="s">
        <v>23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5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ht="12.75" customHeight="1" hidden="1">
      <c r="A62" s="107"/>
      <c r="B62" s="108"/>
      <c r="C62" s="60" t="s">
        <v>60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63" t="s">
        <v>30</v>
      </c>
      <c r="AD62" s="63"/>
      <c r="AE62" s="63"/>
      <c r="AF62" s="63"/>
      <c r="AG62" s="63"/>
      <c r="AH62" s="63" t="s">
        <v>61</v>
      </c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117">
        <v>1</v>
      </c>
      <c r="AV62" s="117"/>
      <c r="AW62" s="117"/>
      <c r="AX62" s="117"/>
      <c r="AY62" s="117"/>
      <c r="AZ62" s="117"/>
      <c r="BA62" s="117">
        <v>2</v>
      </c>
      <c r="BB62" s="117"/>
      <c r="BC62" s="117"/>
      <c r="BD62" s="117"/>
      <c r="BE62" s="117"/>
      <c r="BF62" s="117"/>
      <c r="BG62" s="117">
        <v>3</v>
      </c>
      <c r="BH62" s="117"/>
      <c r="BI62" s="117"/>
      <c r="BJ62" s="117"/>
      <c r="BK62" s="117"/>
      <c r="BL62" s="117"/>
    </row>
    <row r="63" spans="1:64" ht="12.75" customHeight="1" hidden="1">
      <c r="A63" s="107"/>
      <c r="B63" s="108"/>
      <c r="C63" s="113" t="s">
        <v>24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5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64" ht="12.75" customHeight="1" hidden="1">
      <c r="A64" s="107"/>
      <c r="B64" s="108"/>
      <c r="C64" s="118" t="s">
        <v>62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/>
      <c r="AC64" s="63" t="s">
        <v>58</v>
      </c>
      <c r="AD64" s="63"/>
      <c r="AE64" s="63"/>
      <c r="AF64" s="63"/>
      <c r="AG64" s="63"/>
      <c r="AH64" s="63" t="s">
        <v>63</v>
      </c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42">
        <f>AU59/AU62</f>
        <v>0</v>
      </c>
      <c r="AV64" s="42"/>
      <c r="AW64" s="42"/>
      <c r="AX64" s="42"/>
      <c r="AY64" s="42"/>
      <c r="AZ64" s="42"/>
      <c r="BA64" s="42">
        <f>BA59/BA62</f>
        <v>0</v>
      </c>
      <c r="BB64" s="42"/>
      <c r="BC64" s="42"/>
      <c r="BD64" s="42"/>
      <c r="BE64" s="42"/>
      <c r="BF64" s="42"/>
      <c r="BG64" s="42">
        <f>BG59/BG62</f>
        <v>0</v>
      </c>
      <c r="BH64" s="42"/>
      <c r="BI64" s="42"/>
      <c r="BJ64" s="42"/>
      <c r="BK64" s="42"/>
      <c r="BL64" s="42"/>
    </row>
    <row r="65" spans="1:64" ht="12.75" customHeight="1" hidden="1">
      <c r="A65" s="107"/>
      <c r="B65" s="108"/>
      <c r="C65" s="113" t="s">
        <v>25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5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</row>
    <row r="66" spans="1:64" ht="15.75" customHeight="1" hidden="1">
      <c r="A66" s="107"/>
      <c r="B66" s="108"/>
      <c r="C66" s="60" t="s">
        <v>64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2"/>
      <c r="AC66" s="63" t="s">
        <v>27</v>
      </c>
      <c r="AD66" s="63"/>
      <c r="AE66" s="63"/>
      <c r="AF66" s="63"/>
      <c r="AG66" s="63"/>
      <c r="AH66" s="63" t="s">
        <v>65</v>
      </c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42">
        <v>98</v>
      </c>
      <c r="AV66" s="42"/>
      <c r="AW66" s="42"/>
      <c r="AX66" s="42"/>
      <c r="AY66" s="42"/>
      <c r="AZ66" s="42"/>
      <c r="BA66" s="42">
        <v>99</v>
      </c>
      <c r="BB66" s="42"/>
      <c r="BC66" s="42"/>
      <c r="BD66" s="42"/>
      <c r="BE66" s="42"/>
      <c r="BF66" s="42"/>
      <c r="BG66" s="42">
        <v>100</v>
      </c>
      <c r="BH66" s="42"/>
      <c r="BI66" s="42"/>
      <c r="BJ66" s="42"/>
      <c r="BK66" s="42"/>
      <c r="BL66" s="42"/>
    </row>
    <row r="67" spans="1:64" ht="12.75" customHeight="1">
      <c r="A67" s="108"/>
      <c r="B67" s="108"/>
      <c r="C67" s="121" t="s">
        <v>22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116"/>
      <c r="AV67" s="116"/>
      <c r="AW67" s="116"/>
      <c r="AX67" s="116"/>
      <c r="AY67" s="116"/>
      <c r="AZ67" s="116"/>
      <c r="BA67" s="124"/>
      <c r="BB67" s="124"/>
      <c r="BC67" s="124"/>
      <c r="BD67" s="124"/>
      <c r="BE67" s="124"/>
      <c r="BF67" s="124"/>
      <c r="BG67" s="116"/>
      <c r="BH67" s="116"/>
      <c r="BI67" s="116"/>
      <c r="BJ67" s="116"/>
      <c r="BK67" s="116"/>
      <c r="BL67" s="116"/>
    </row>
    <row r="68" spans="1:64" ht="12.75" customHeight="1">
      <c r="A68" s="108">
        <v>1</v>
      </c>
      <c r="B68" s="108"/>
      <c r="C68" s="91" t="s">
        <v>66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3"/>
      <c r="AC68" s="63" t="s">
        <v>88</v>
      </c>
      <c r="AD68" s="63"/>
      <c r="AE68" s="63"/>
      <c r="AF68" s="63"/>
      <c r="AG68" s="63"/>
      <c r="AH68" s="63" t="s">
        <v>29</v>
      </c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104">
        <f>AU69+AU70+AU71</f>
        <v>38723.7</v>
      </c>
      <c r="AV68" s="104"/>
      <c r="AW68" s="104"/>
      <c r="AX68" s="104"/>
      <c r="AY68" s="104"/>
      <c r="AZ68" s="104"/>
      <c r="BA68" s="104">
        <f>BA69+BA70+BA71</f>
        <v>152007</v>
      </c>
      <c r="BB68" s="104"/>
      <c r="BC68" s="104"/>
      <c r="BD68" s="104"/>
      <c r="BE68" s="104"/>
      <c r="BF68" s="104"/>
      <c r="BG68" s="42">
        <f>AU68+BA68</f>
        <v>190730.7</v>
      </c>
      <c r="BH68" s="42"/>
      <c r="BI68" s="42"/>
      <c r="BJ68" s="42"/>
      <c r="BK68" s="42"/>
      <c r="BL68" s="42"/>
    </row>
    <row r="69" spans="1:64" ht="12.75" customHeight="1">
      <c r="A69" s="108"/>
      <c r="B69" s="108"/>
      <c r="C69" s="91" t="s">
        <v>84</v>
      </c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28"/>
      <c r="AC69" s="63" t="s">
        <v>88</v>
      </c>
      <c r="AD69" s="63"/>
      <c r="AE69" s="63"/>
      <c r="AF69" s="63"/>
      <c r="AG69" s="63"/>
      <c r="AH69" s="63" t="s">
        <v>29</v>
      </c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104">
        <v>14399.42</v>
      </c>
      <c r="AV69" s="104"/>
      <c r="AW69" s="104"/>
      <c r="AX69" s="104"/>
      <c r="AY69" s="104"/>
      <c r="AZ69" s="104"/>
      <c r="BA69" s="125">
        <f>10900+40600+100507</f>
        <v>152007</v>
      </c>
      <c r="BB69" s="126"/>
      <c r="BC69" s="126"/>
      <c r="BD69" s="126"/>
      <c r="BE69" s="126"/>
      <c r="BF69" s="127"/>
      <c r="BG69" s="42">
        <f>AU69+BA69</f>
        <v>166406.42</v>
      </c>
      <c r="BH69" s="42"/>
      <c r="BI69" s="42"/>
      <c r="BJ69" s="42"/>
      <c r="BK69" s="42"/>
      <c r="BL69" s="42"/>
    </row>
    <row r="70" spans="1:64" ht="12" customHeight="1">
      <c r="A70" s="108"/>
      <c r="B70" s="108"/>
      <c r="C70" s="91" t="s">
        <v>68</v>
      </c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63" t="s">
        <v>88</v>
      </c>
      <c r="AD70" s="63"/>
      <c r="AE70" s="63"/>
      <c r="AF70" s="63"/>
      <c r="AG70" s="63"/>
      <c r="AH70" s="63" t="s">
        <v>29</v>
      </c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104">
        <v>24324.28</v>
      </c>
      <c r="AV70" s="104"/>
      <c r="AW70" s="104"/>
      <c r="AX70" s="104"/>
      <c r="AY70" s="104"/>
      <c r="AZ70" s="104"/>
      <c r="BA70" s="42">
        <f>AP44/1000</f>
        <v>0</v>
      </c>
      <c r="BB70" s="42"/>
      <c r="BC70" s="42"/>
      <c r="BD70" s="42"/>
      <c r="BE70" s="42"/>
      <c r="BF70" s="42"/>
      <c r="BG70" s="42">
        <f>AU70+BA70</f>
        <v>24324.28</v>
      </c>
      <c r="BH70" s="42"/>
      <c r="BI70" s="42"/>
      <c r="BJ70" s="42"/>
      <c r="BK70" s="42"/>
      <c r="BL70" s="42"/>
    </row>
    <row r="71" spans="1:64" ht="0.75" customHeight="1" hidden="1">
      <c r="A71" s="108"/>
      <c r="B71" s="108"/>
      <c r="C71" s="91" t="s">
        <v>69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3"/>
      <c r="AC71" s="63" t="s">
        <v>88</v>
      </c>
      <c r="AD71" s="63"/>
      <c r="AE71" s="63"/>
      <c r="AF71" s="63"/>
      <c r="AG71" s="63"/>
      <c r="AH71" s="63" t="s">
        <v>29</v>
      </c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104">
        <v>0</v>
      </c>
      <c r="AV71" s="104"/>
      <c r="AW71" s="104"/>
      <c r="AX71" s="104"/>
      <c r="AY71" s="104"/>
      <c r="AZ71" s="104"/>
      <c r="BA71" s="42">
        <f>AP45/1000</f>
        <v>0</v>
      </c>
      <c r="BB71" s="42"/>
      <c r="BC71" s="42"/>
      <c r="BD71" s="42"/>
      <c r="BE71" s="42"/>
      <c r="BF71" s="42"/>
      <c r="BG71" s="42">
        <f>AU71+BA71</f>
        <v>0</v>
      </c>
      <c r="BH71" s="42"/>
      <c r="BI71" s="42"/>
      <c r="BJ71" s="42"/>
      <c r="BK71" s="42"/>
      <c r="BL71" s="42"/>
    </row>
    <row r="72" spans="1:64" ht="12.75" customHeight="1">
      <c r="A72" s="108"/>
      <c r="B72" s="108"/>
      <c r="C72" s="121" t="s">
        <v>23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13.5" customHeight="1">
      <c r="A73" s="108">
        <v>1</v>
      </c>
      <c r="B73" s="108"/>
      <c r="C73" s="91" t="s">
        <v>70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3"/>
      <c r="AC73" s="63" t="s">
        <v>30</v>
      </c>
      <c r="AD73" s="63"/>
      <c r="AE73" s="63"/>
      <c r="AF73" s="63"/>
      <c r="AG73" s="63"/>
      <c r="AH73" s="63" t="s">
        <v>61</v>
      </c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42">
        <v>17</v>
      </c>
      <c r="AV73" s="42"/>
      <c r="AW73" s="42"/>
      <c r="AX73" s="42"/>
      <c r="AY73" s="42"/>
      <c r="AZ73" s="42"/>
      <c r="BA73" s="42">
        <v>4</v>
      </c>
      <c r="BB73" s="42"/>
      <c r="BC73" s="42"/>
      <c r="BD73" s="42"/>
      <c r="BE73" s="42"/>
      <c r="BF73" s="42"/>
      <c r="BG73" s="42">
        <f>AU73+BA73</f>
        <v>21</v>
      </c>
      <c r="BH73" s="42"/>
      <c r="BI73" s="42"/>
      <c r="BJ73" s="42"/>
      <c r="BK73" s="42"/>
      <c r="BL73" s="42"/>
    </row>
    <row r="74" spans="1:64" ht="13.5" customHeight="1">
      <c r="A74" s="108">
        <v>2</v>
      </c>
      <c r="B74" s="108"/>
      <c r="C74" s="91" t="s">
        <v>71</v>
      </c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3"/>
      <c r="AC74" s="63" t="s">
        <v>73</v>
      </c>
      <c r="AD74" s="63"/>
      <c r="AE74" s="63"/>
      <c r="AF74" s="63"/>
      <c r="AG74" s="63"/>
      <c r="AH74" s="63" t="s">
        <v>61</v>
      </c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42">
        <v>27.5</v>
      </c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>
        <f>AU74+BA74</f>
        <v>27.5</v>
      </c>
      <c r="BH74" s="42"/>
      <c r="BI74" s="42"/>
      <c r="BJ74" s="42"/>
      <c r="BK74" s="42"/>
      <c r="BL74" s="42"/>
    </row>
    <row r="75" spans="1:64" ht="13.5" customHeight="1" hidden="1">
      <c r="A75" s="108">
        <v>3</v>
      </c>
      <c r="B75" s="108"/>
      <c r="C75" s="91" t="s">
        <v>72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3"/>
      <c r="AC75" s="63" t="s">
        <v>30</v>
      </c>
      <c r="AD75" s="63"/>
      <c r="AE75" s="63"/>
      <c r="AF75" s="63"/>
      <c r="AG75" s="63"/>
      <c r="AH75" s="63" t="s">
        <v>61</v>
      </c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42">
        <v>0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>
        <f>AU75+BA75</f>
        <v>0</v>
      </c>
      <c r="BH75" s="42"/>
      <c r="BI75" s="42"/>
      <c r="BJ75" s="42"/>
      <c r="BK75" s="42"/>
      <c r="BL75" s="42"/>
    </row>
    <row r="76" spans="1:64" ht="12.75" customHeight="1">
      <c r="A76" s="108"/>
      <c r="B76" s="108"/>
      <c r="C76" s="121" t="s">
        <v>24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ht="15" customHeight="1">
      <c r="A77" s="108">
        <v>1</v>
      </c>
      <c r="B77" s="108"/>
      <c r="C77" s="132" t="s">
        <v>74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4"/>
      <c r="AC77" s="63" t="s">
        <v>88</v>
      </c>
      <c r="AD77" s="63"/>
      <c r="AE77" s="63"/>
      <c r="AF77" s="63"/>
      <c r="AG77" s="63"/>
      <c r="AH77" s="63" t="s">
        <v>65</v>
      </c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42">
        <f>AU69/AU73</f>
        <v>847.0247058823529</v>
      </c>
      <c r="AV77" s="42"/>
      <c r="AW77" s="42"/>
      <c r="AX77" s="42"/>
      <c r="AY77" s="42"/>
      <c r="AZ77" s="42"/>
      <c r="BA77" s="42">
        <f>BA69/BA73</f>
        <v>38001.75</v>
      </c>
      <c r="BB77" s="42"/>
      <c r="BC77" s="42"/>
      <c r="BD77" s="42"/>
      <c r="BE77" s="42"/>
      <c r="BF77" s="42"/>
      <c r="BG77" s="42">
        <f>BG69/BG73</f>
        <v>7924.115238095239</v>
      </c>
      <c r="BH77" s="42"/>
      <c r="BI77" s="42"/>
      <c r="BJ77" s="42"/>
      <c r="BK77" s="42"/>
      <c r="BL77" s="42"/>
    </row>
    <row r="78" spans="1:64" ht="13.5" customHeight="1">
      <c r="A78" s="108">
        <v>2</v>
      </c>
      <c r="B78" s="108"/>
      <c r="C78" s="128" t="s">
        <v>76</v>
      </c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30"/>
      <c r="AC78" s="63" t="s">
        <v>88</v>
      </c>
      <c r="AD78" s="63"/>
      <c r="AE78" s="63"/>
      <c r="AF78" s="63"/>
      <c r="AG78" s="63"/>
      <c r="AH78" s="63" t="s">
        <v>65</v>
      </c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42">
        <f>AU70/AU74</f>
        <v>884.5192727272727</v>
      </c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>
        <f>BG70/BG74</f>
        <v>884.5192727272727</v>
      </c>
      <c r="BH78" s="42"/>
      <c r="BI78" s="42"/>
      <c r="BJ78" s="42"/>
      <c r="BK78" s="42"/>
      <c r="BL78" s="42"/>
    </row>
    <row r="79" spans="1:64" ht="15" customHeight="1" hidden="1">
      <c r="A79" s="108">
        <v>3</v>
      </c>
      <c r="B79" s="108"/>
      <c r="C79" s="128" t="s">
        <v>75</v>
      </c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30"/>
      <c r="AC79" s="63" t="s">
        <v>88</v>
      </c>
      <c r="AD79" s="63"/>
      <c r="AE79" s="63"/>
      <c r="AF79" s="63"/>
      <c r="AG79" s="63"/>
      <c r="AH79" s="63" t="s">
        <v>65</v>
      </c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42" t="e">
        <f>AU71/AU75</f>
        <v>#DIV/0!</v>
      </c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 t="e">
        <f>BG71/BG75</f>
        <v>#DIV/0!</v>
      </c>
      <c r="BH79" s="42"/>
      <c r="BI79" s="42"/>
      <c r="BJ79" s="42"/>
      <c r="BK79" s="42"/>
      <c r="BL79" s="42"/>
    </row>
    <row r="80" spans="1:64" ht="12.75" customHeight="1">
      <c r="A80" s="108"/>
      <c r="B80" s="108"/>
      <c r="C80" s="121" t="s">
        <v>25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" customHeight="1">
      <c r="A81" s="108">
        <v>1</v>
      </c>
      <c r="B81" s="108"/>
      <c r="C81" s="91" t="s">
        <v>92</v>
      </c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3"/>
      <c r="AC81" s="63" t="s">
        <v>27</v>
      </c>
      <c r="AD81" s="63"/>
      <c r="AE81" s="63"/>
      <c r="AF81" s="63"/>
      <c r="AG81" s="63"/>
      <c r="AH81" s="63" t="s">
        <v>65</v>
      </c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42">
        <f>AU77/2913*100-100</f>
        <v>-70.92259849356839</v>
      </c>
      <c r="AV81" s="42"/>
      <c r="AW81" s="42"/>
      <c r="AX81" s="42"/>
      <c r="AY81" s="42"/>
      <c r="AZ81" s="42"/>
      <c r="BA81" s="42">
        <f>BA77/29145*100-100</f>
        <v>30.388574369531653</v>
      </c>
      <c r="BB81" s="42"/>
      <c r="BC81" s="42"/>
      <c r="BD81" s="42"/>
      <c r="BE81" s="42"/>
      <c r="BF81" s="42"/>
      <c r="BG81" s="42">
        <f>BG77/4412*100-100</f>
        <v>79.6036998661659</v>
      </c>
      <c r="BH81" s="42"/>
      <c r="BI81" s="42"/>
      <c r="BJ81" s="42"/>
      <c r="BK81" s="42"/>
      <c r="BL81" s="42"/>
    </row>
    <row r="82" spans="1:64" ht="15" customHeight="1">
      <c r="A82" s="108">
        <v>2</v>
      </c>
      <c r="B82" s="108"/>
      <c r="C82" s="91" t="s">
        <v>93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3"/>
      <c r="AC82" s="63" t="s">
        <v>27</v>
      </c>
      <c r="AD82" s="63"/>
      <c r="AE82" s="63"/>
      <c r="AF82" s="63"/>
      <c r="AG82" s="63"/>
      <c r="AH82" s="63" t="s">
        <v>65</v>
      </c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42">
        <f>AU70/92078.3*100-100</f>
        <v>-73.58304834037988</v>
      </c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>
        <f>BG70/92078.3*100-100</f>
        <v>-73.58304834037988</v>
      </c>
      <c r="BH82" s="42"/>
      <c r="BI82" s="42"/>
      <c r="BJ82" s="42"/>
      <c r="BK82" s="42"/>
      <c r="BL82" s="42"/>
    </row>
    <row r="83" spans="1:64" ht="25.5" customHeight="1">
      <c r="A83" s="135">
        <v>3</v>
      </c>
      <c r="B83" s="136"/>
      <c r="C83" s="91" t="s">
        <v>94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3"/>
      <c r="AC83" s="63" t="s">
        <v>27</v>
      </c>
      <c r="AD83" s="63"/>
      <c r="AE83" s="63"/>
      <c r="AF83" s="63"/>
      <c r="AG83" s="63"/>
      <c r="AH83" s="63" t="s">
        <v>65</v>
      </c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42">
        <f>AU71/49898.16*100-100</f>
        <v>-100</v>
      </c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>
        <f>BG71/49898.16*100-100</f>
        <v>-100</v>
      </c>
      <c r="BH83" s="42"/>
      <c r="BI83" s="42"/>
      <c r="BJ83" s="42"/>
      <c r="BK83" s="42"/>
      <c r="BL83" s="42"/>
    </row>
    <row r="84" ht="14.25" customHeight="1"/>
    <row r="85" spans="1:64" ht="8.25" customHeight="1">
      <c r="A85" s="5"/>
      <c r="B85" s="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</row>
    <row r="86" spans="1:59" ht="15.75">
      <c r="A86" s="89" t="s">
        <v>98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4"/>
      <c r="AO86" s="88" t="s">
        <v>99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23:59" ht="13.5" customHeight="1">
      <c r="W87" s="90" t="s">
        <v>14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O87" s="90" t="s">
        <v>15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</row>
    <row r="88" spans="1:6" ht="15.75">
      <c r="A88" s="89" t="s">
        <v>28</v>
      </c>
      <c r="B88" s="89"/>
      <c r="C88" s="89"/>
      <c r="D88" s="89"/>
      <c r="E88" s="89"/>
      <c r="F88" s="89"/>
    </row>
    <row r="89" ht="8.25" customHeight="1"/>
    <row r="90" ht="15">
      <c r="B90" s="34" t="s">
        <v>81</v>
      </c>
    </row>
    <row r="91" spans="1:59" ht="15.75">
      <c r="A91" s="89" t="s">
        <v>87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131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4"/>
      <c r="AO91" s="88" t="s">
        <v>97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</row>
    <row r="92" spans="23:59" ht="12.75">
      <c r="W92" s="90" t="s">
        <v>14</v>
      </c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O92" s="90" t="s">
        <v>15</v>
      </c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</row>
    <row r="93" spans="1:59" ht="12.75">
      <c r="A93" s="5"/>
      <c r="B93" s="5"/>
      <c r="C93" s="35" t="s">
        <v>82</v>
      </c>
      <c r="D93" s="35"/>
      <c r="E93" s="35"/>
      <c r="F93" s="5"/>
      <c r="G93" s="5"/>
      <c r="H93" s="5"/>
      <c r="I93" s="5"/>
      <c r="J93" s="37">
        <v>44560</v>
      </c>
      <c r="K93" s="38"/>
      <c r="L93" s="38"/>
      <c r="M93" s="38"/>
      <c r="N93" s="3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ht="7.5" customHeight="1"/>
    <row r="95" ht="12.75">
      <c r="E95" s="1" t="s">
        <v>52</v>
      </c>
    </row>
  </sheetData>
  <sheetProtection/>
  <mergeCells count="312">
    <mergeCell ref="A77:B77"/>
    <mergeCell ref="A78:B78"/>
    <mergeCell ref="A79:B79"/>
    <mergeCell ref="A81:B81"/>
    <mergeCell ref="A82:B82"/>
    <mergeCell ref="A83:B83"/>
    <mergeCell ref="A69:B69"/>
    <mergeCell ref="A70:B70"/>
    <mergeCell ref="A71:B71"/>
    <mergeCell ref="A73:B73"/>
    <mergeCell ref="A74:B74"/>
    <mergeCell ref="A75:B75"/>
    <mergeCell ref="AO5:AP5"/>
    <mergeCell ref="AO87:BG87"/>
    <mergeCell ref="A88:F88"/>
    <mergeCell ref="A91:V91"/>
    <mergeCell ref="W91:AM91"/>
    <mergeCell ref="AO91:BG91"/>
    <mergeCell ref="C77:AB77"/>
    <mergeCell ref="AC77:AG77"/>
    <mergeCell ref="AC83:AG83"/>
    <mergeCell ref="AH83:AT83"/>
    <mergeCell ref="W92:AM92"/>
    <mergeCell ref="AO92:BG92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AH82:AT82"/>
    <mergeCell ref="C75:AB75"/>
    <mergeCell ref="AC75:AG75"/>
    <mergeCell ref="AH75:AT75"/>
    <mergeCell ref="AH74:AT74"/>
    <mergeCell ref="C73:AB73"/>
    <mergeCell ref="C74:AB74"/>
    <mergeCell ref="AH76:AT76"/>
    <mergeCell ref="AC74:AG74"/>
    <mergeCell ref="C70:AB70"/>
    <mergeCell ref="C71:AB71"/>
    <mergeCell ref="AC69:AG69"/>
    <mergeCell ref="AC70:AG70"/>
    <mergeCell ref="C78:AB78"/>
    <mergeCell ref="AC73:AG73"/>
    <mergeCell ref="C72:AB72"/>
    <mergeCell ref="A67:B67"/>
    <mergeCell ref="A68:B68"/>
    <mergeCell ref="A72:B72"/>
    <mergeCell ref="BG72:BL72"/>
    <mergeCell ref="BA73:BF73"/>
    <mergeCell ref="AU73:AZ73"/>
    <mergeCell ref="AU71:AZ71"/>
    <mergeCell ref="BA71:BF71"/>
    <mergeCell ref="AU69:AZ69"/>
    <mergeCell ref="C69:AA69"/>
    <mergeCell ref="BG74:BL74"/>
    <mergeCell ref="AH73:AT73"/>
    <mergeCell ref="AH69:AT69"/>
    <mergeCell ref="BG76:BL76"/>
    <mergeCell ref="AH70:AT70"/>
    <mergeCell ref="AC71:AG71"/>
    <mergeCell ref="AH71:AT71"/>
    <mergeCell ref="AU74:AZ74"/>
    <mergeCell ref="AC76:AG76"/>
    <mergeCell ref="BA74:BF74"/>
    <mergeCell ref="A76:B76"/>
    <mergeCell ref="AU76:AZ76"/>
    <mergeCell ref="BA76:BF76"/>
    <mergeCell ref="AH72:AT72"/>
    <mergeCell ref="C76:AB76"/>
    <mergeCell ref="AU81:AZ81"/>
    <mergeCell ref="A80:B80"/>
    <mergeCell ref="C79:AB79"/>
    <mergeCell ref="AC72:AG72"/>
    <mergeCell ref="AU79:AZ79"/>
    <mergeCell ref="BG81:BL81"/>
    <mergeCell ref="C80:AB80"/>
    <mergeCell ref="AC80:AG80"/>
    <mergeCell ref="AH80:AT80"/>
    <mergeCell ref="BG80:BL80"/>
    <mergeCell ref="BA81:BF81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BA69:BF69"/>
    <mergeCell ref="BG68:BL68"/>
    <mergeCell ref="C67:AB67"/>
    <mergeCell ref="AC67:AG67"/>
    <mergeCell ref="AH67:AT67"/>
    <mergeCell ref="AU67:AZ67"/>
    <mergeCell ref="BA67:BF67"/>
    <mergeCell ref="BG67:BL67"/>
    <mergeCell ref="C68:AB68"/>
    <mergeCell ref="AC68:AG68"/>
    <mergeCell ref="AH68:AT68"/>
    <mergeCell ref="C66:AB66"/>
    <mergeCell ref="AC66:AG66"/>
    <mergeCell ref="AH66:AT66"/>
    <mergeCell ref="AU66:AZ66"/>
    <mergeCell ref="BA66:BF66"/>
    <mergeCell ref="BG66:BL66"/>
    <mergeCell ref="C65:AB65"/>
    <mergeCell ref="AC65:AG65"/>
    <mergeCell ref="AH65:AT65"/>
    <mergeCell ref="AU65:AZ65"/>
    <mergeCell ref="BA65:BF65"/>
    <mergeCell ref="BG65:BL65"/>
    <mergeCell ref="C64:AB64"/>
    <mergeCell ref="AC64:AG64"/>
    <mergeCell ref="AH64:AT64"/>
    <mergeCell ref="AU64:AZ64"/>
    <mergeCell ref="BA64:BF64"/>
    <mergeCell ref="BG64:BL64"/>
    <mergeCell ref="C63:AB63"/>
    <mergeCell ref="AC63:AG63"/>
    <mergeCell ref="AH63:AT63"/>
    <mergeCell ref="AU63:AZ63"/>
    <mergeCell ref="BA63:BF63"/>
    <mergeCell ref="BG63:BL63"/>
    <mergeCell ref="C62:AB62"/>
    <mergeCell ref="AC62:AG62"/>
    <mergeCell ref="AH62:AT62"/>
    <mergeCell ref="AU62:AZ62"/>
    <mergeCell ref="BA62:BF62"/>
    <mergeCell ref="BG62:BL62"/>
    <mergeCell ref="C61:AB61"/>
    <mergeCell ref="AC61:AG61"/>
    <mergeCell ref="AH61:AT61"/>
    <mergeCell ref="AU61:AZ61"/>
    <mergeCell ref="BA61:BF61"/>
    <mergeCell ref="BG61:BL61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56:B56"/>
    <mergeCell ref="C56:AB56"/>
    <mergeCell ref="AC56:AG56"/>
    <mergeCell ref="AH56:AT56"/>
    <mergeCell ref="AU56:AZ56"/>
    <mergeCell ref="BA56:BF56"/>
    <mergeCell ref="AU68:AZ68"/>
    <mergeCell ref="BA68:BF68"/>
    <mergeCell ref="BA80:BF80"/>
    <mergeCell ref="AU80:AZ80"/>
    <mergeCell ref="BA78:BF78"/>
    <mergeCell ref="AU83:AZ83"/>
    <mergeCell ref="AU77:AZ77"/>
    <mergeCell ref="BA77:BF77"/>
    <mergeCell ref="AU78:AZ78"/>
    <mergeCell ref="BA83:BF83"/>
    <mergeCell ref="BA79:BF79"/>
    <mergeCell ref="AU82:AZ82"/>
    <mergeCell ref="BA82:BF82"/>
    <mergeCell ref="BG55:BL55"/>
    <mergeCell ref="AY42:BF42"/>
    <mergeCell ref="AQ42:AX42"/>
    <mergeCell ref="BA75:BF75"/>
    <mergeCell ref="AU75:AZ75"/>
    <mergeCell ref="BG82:BL82"/>
    <mergeCell ref="BG75:BL75"/>
    <mergeCell ref="D42:AP42"/>
    <mergeCell ref="AY48:BF48"/>
    <mergeCell ref="BG42:BL42"/>
    <mergeCell ref="A44:BL44"/>
    <mergeCell ref="AQ50:AX50"/>
    <mergeCell ref="A46:C46"/>
    <mergeCell ref="A49:C49"/>
    <mergeCell ref="AC55:AG55"/>
    <mergeCell ref="AH55:AT55"/>
    <mergeCell ref="AU55:AZ55"/>
    <mergeCell ref="BA55:BF55"/>
    <mergeCell ref="AY46:BF46"/>
    <mergeCell ref="AC60:AG60"/>
    <mergeCell ref="AH60:AQ60"/>
    <mergeCell ref="AQ49:AX49"/>
    <mergeCell ref="AQ48:AX48"/>
    <mergeCell ref="AH58:AT58"/>
    <mergeCell ref="AO3:BL3"/>
    <mergeCell ref="AO4:BL4"/>
    <mergeCell ref="AO7:BF7"/>
    <mergeCell ref="A17:T17"/>
    <mergeCell ref="BH17:BL17"/>
    <mergeCell ref="AN17:AQ17"/>
    <mergeCell ref="A8:BL8"/>
    <mergeCell ref="A9:BL9"/>
    <mergeCell ref="U17:Y17"/>
    <mergeCell ref="Z17:AM17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18:BL18"/>
    <mergeCell ref="A19:BL19"/>
    <mergeCell ref="A20:BL20"/>
    <mergeCell ref="A23:C23"/>
    <mergeCell ref="A25:C25"/>
    <mergeCell ref="D23:BL23"/>
    <mergeCell ref="A24:C24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A26:C26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B14:I14"/>
    <mergeCell ref="B12:I12"/>
    <mergeCell ref="BG14:BL14"/>
    <mergeCell ref="BG15:BL15"/>
    <mergeCell ref="BG16:BL16"/>
    <mergeCell ref="O15:T15"/>
    <mergeCell ref="O16:T16"/>
    <mergeCell ref="U15:BF15"/>
    <mergeCell ref="U16:BF16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A32:C32"/>
    <mergeCell ref="D32:BL32"/>
    <mergeCell ref="A34:C34"/>
    <mergeCell ref="D34:BL34"/>
    <mergeCell ref="D26:BL26"/>
    <mergeCell ref="A33:C33"/>
    <mergeCell ref="D33:BL33"/>
    <mergeCell ref="A28:K28"/>
    <mergeCell ref="L28:BL28"/>
    <mergeCell ref="A30:BL30"/>
    <mergeCell ref="D39:AP39"/>
    <mergeCell ref="D40:AP40"/>
    <mergeCell ref="A35:C35"/>
    <mergeCell ref="D35:BL35"/>
    <mergeCell ref="A40:C40"/>
    <mergeCell ref="AY39:BF39"/>
    <mergeCell ref="A39:C39"/>
    <mergeCell ref="AQ41:AX41"/>
    <mergeCell ref="AY41:BF41"/>
    <mergeCell ref="A37:BL37"/>
    <mergeCell ref="A47:C47"/>
    <mergeCell ref="A48:C48"/>
    <mergeCell ref="AQ40:AX40"/>
    <mergeCell ref="BG39:BL39"/>
    <mergeCell ref="D41:AP41"/>
    <mergeCell ref="A41:C41"/>
    <mergeCell ref="AQ46:AX46"/>
    <mergeCell ref="BG41:BL41"/>
    <mergeCell ref="A45:BL45"/>
    <mergeCell ref="AY50:BF50"/>
    <mergeCell ref="BG50:BL50"/>
    <mergeCell ref="A50:AP50"/>
    <mergeCell ref="A42:C42"/>
    <mergeCell ref="BG46:BL46"/>
    <mergeCell ref="AQ47:AX47"/>
    <mergeCell ref="AY47:BF47"/>
    <mergeCell ref="BG47:BL47"/>
    <mergeCell ref="J93:N93"/>
    <mergeCell ref="AQ5:AV5"/>
    <mergeCell ref="AY5:BA5"/>
    <mergeCell ref="A52:BL52"/>
    <mergeCell ref="BG78:BL78"/>
    <mergeCell ref="AY49:BF49"/>
    <mergeCell ref="BG49:BL49"/>
    <mergeCell ref="D46:AP46"/>
    <mergeCell ref="D47:AP47"/>
    <mergeCell ref="D49:AP49"/>
  </mergeCells>
  <printOptions horizontalCentered="1"/>
  <pageMargins left="0.11811023622047245" right="0.11811023622047245" top="0.5905511811023623" bottom="0.1968503937007874" header="0" footer="0"/>
  <pageSetup fitToHeight="3" fitToWidth="1" horizontalDpi="600" verticalDpi="600" orientation="landscape" paperSize="9" scale="79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2021-12-30T07:50:54Z</cp:lastPrinted>
  <dcterms:created xsi:type="dcterms:W3CDTF">2016-08-15T09:54:21Z</dcterms:created>
  <dcterms:modified xsi:type="dcterms:W3CDTF">2021-12-30T07:51:40Z</dcterms:modified>
  <cp:category/>
  <cp:version/>
  <cp:contentType/>
  <cp:contentStatus/>
</cp:coreProperties>
</file>