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<sst xmlns="http://schemas.openxmlformats.org/spreadsheetml/2006/main" count="354" uniqueCount="182">
  <si>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</si>
  <si>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</si>
  <si>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</si>
  <si>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</si>
  <si>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</si>
  <si>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</si>
  <si>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</si>
  <si>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</si>
  <si>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</si>
  <si>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</si>
  <si>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</si>
  <si>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</si>
  <si>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</si>
  <si>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</si>
  <si>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</si>
  <si>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</si>
  <si>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</si>
  <si>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</si>
  <si>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</si>
  <si>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</si>
  <si>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</si>
  <si>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</si>
  <si>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</si>
  <si>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</si>
  <si>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</si>
  <si>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</si>
  <si>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</si>
  <si>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</si>
  <si>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</si>
  <si>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</si>
  <si>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</si>
  <si>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</si>
  <si>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</si>
  <si>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</si>
  <si>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</si>
  <si>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</si>
  <si>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</si>
  <si>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</si>
  <si>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</si>
  <si>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</si>
  <si>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</si>
  <si>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</si>
  <si>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</si>
  <si>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</si>
  <si>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</si>
  <si>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</si>
  <si>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</si>
  <si>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</si>
  <si>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</si>
  <si>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</si>
  <si>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</si>
  <si>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</si>
  <si>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</si>
  <si>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</si>
  <si>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</si>
  <si>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</si>
  <si>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</si>
  <si>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</si>
  <si>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</si>
  <si>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</si>
  <si>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</si>
  <si>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</si>
  <si>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</si>
  <si>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</si>
  <si>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Сновська міська рада</t>
  </si>
  <si>
    <t>тис.грн</t>
  </si>
  <si>
    <t>рахунок фактура</t>
  </si>
  <si>
    <t>один.</t>
  </si>
  <si>
    <t>розрахункові дані/аналіз</t>
  </si>
  <si>
    <t>%</t>
  </si>
  <si>
    <t>тис.од.</t>
  </si>
  <si>
    <t>статут</t>
  </si>
  <si>
    <t>штатний розпис</t>
  </si>
  <si>
    <t>профіль ліжок</t>
  </si>
  <si>
    <t>Кількість лікарських відвідувань</t>
  </si>
  <si>
    <t>К-сть відв</t>
  </si>
  <si>
    <t>Карта хворого денного стац,п-ки ф№003-2/о</t>
  </si>
  <si>
    <t>Відомість обліку відвід.у полік-ці ф№039/о</t>
  </si>
  <si>
    <t>Проліковано хворих у денн.стаціонарі</t>
  </si>
  <si>
    <t>осіб</t>
  </si>
  <si>
    <t>Карта хворого денного стаціонару Ф№003-2/о</t>
  </si>
  <si>
    <t>Зниження рівня захворювання в порівнянні з попередним роком</t>
  </si>
  <si>
    <t>Зниження показника летальності</t>
  </si>
  <si>
    <t>Форма№003-0</t>
  </si>
  <si>
    <t>Довідка про смерть№106/1</t>
  </si>
  <si>
    <t>Кількість пролікованих хворих</t>
  </si>
  <si>
    <t>Листок обліку руху  хворих та ліжкового фонду у стаціонарах ф№007/о</t>
  </si>
  <si>
    <t xml:space="preserve">Завантаженість ліжкового фонду  цілодобового перебування </t>
  </si>
  <si>
    <t>Середній термін перебування у стаціонарі одного хворого</t>
  </si>
  <si>
    <t>л/днів</t>
  </si>
  <si>
    <t>днів</t>
  </si>
  <si>
    <t>0112010</t>
  </si>
  <si>
    <t>0731</t>
  </si>
  <si>
    <t xml:space="preserve">Підстави для виконання бюджетної програми: </t>
  </si>
  <si>
    <t>Мета бюджетної програми:</t>
  </si>
  <si>
    <t xml:space="preserve"> Підвищення рівня надання мед.допомоги та збереження здоровя населенню.</t>
  </si>
  <si>
    <t>Забезпечення надання населенню стаціонарної медичної допомоги</t>
  </si>
  <si>
    <t>Придбання обладнання і предметів довгострокового користування</t>
  </si>
  <si>
    <t>Завдання: 2                                             Забезпечення надання населенню стаціонарної медичної допомоги</t>
  </si>
  <si>
    <t>(ініціали і прізвище)</t>
  </si>
  <si>
    <t>Кількість установ</t>
  </si>
  <si>
    <t>Кількість штатних один. втч.лікарав</t>
  </si>
  <si>
    <t>Кількість ліжок в денних стаціонарах.</t>
  </si>
  <si>
    <t>Кількість л/днів в денних стаціонарах</t>
  </si>
  <si>
    <t>Рівень виявлення захворювання у осіб працездатного віку на ранніх стадіях</t>
  </si>
  <si>
    <t>Рівень виявлення захворювання на ранніх стадіях</t>
  </si>
  <si>
    <t>Кількість ліжок в звичаайних стаціонарах.</t>
  </si>
  <si>
    <t>Кількість л/днів в відділеннях стаціонару</t>
  </si>
  <si>
    <t>Витрати на придбання основних засобів</t>
  </si>
  <si>
    <t>Кількість одиниць придбаного обладнання</t>
  </si>
  <si>
    <t>Середні видатки  на придбання  одиниці обладнання</t>
  </si>
  <si>
    <t>Економія коштів за рік, що виникла за результатами впровадження в експлуатацію придбаного обладнання</t>
  </si>
  <si>
    <t>Надання населенню амбулаторно-поліклінічної допомоги</t>
  </si>
  <si>
    <t>Надання населенню стаціонарної медичної допомоги</t>
  </si>
  <si>
    <t>Цілі державної політики, на досягнення яких спрямована реалізація бюджетної програми:</t>
  </si>
  <si>
    <t xml:space="preserve"> Ціль державної політики</t>
  </si>
  <si>
    <t>11.</t>
  </si>
  <si>
    <t xml:space="preserve">Дата погодження </t>
  </si>
  <si>
    <t>М. П.</t>
  </si>
  <si>
    <t>Забезпечення надання населенню амбулаторно-поліклінічної допомоги</t>
  </si>
  <si>
    <t>Здійснення функцій і повноважень щодо реалізації державної політики в сфері охорони здоровя,впровадження господарської діяльності з мед.практики,організація мед.допомоги населенню на базі майна ОТГ</t>
  </si>
  <si>
    <t>Завдання: 3                                                Придбання обладнання і предметів довгострокового користування</t>
  </si>
  <si>
    <t>Завдання: 1                                             Забезпечення надання населенню амбулаторно-поліклінічної допомоги</t>
  </si>
  <si>
    <t>Капітальний ремонт об`єктів</t>
  </si>
  <si>
    <t>Витрати на капітальний ремонт інших об`єктів</t>
  </si>
  <si>
    <t>Завдання: 4                                              Капітальний ремонт  об`єктів</t>
  </si>
  <si>
    <t xml:space="preserve"> Рішення виконавчого комітету Сновської міської ради № 54  від 23.05.2019 р.</t>
  </si>
  <si>
    <t>Відшкодування  виплат за рішенням суду</t>
  </si>
  <si>
    <t xml:space="preserve">Сплата виконавчого збору </t>
  </si>
  <si>
    <t>Кількість отримувачів</t>
  </si>
  <si>
    <t xml:space="preserve"> Завдання: 5                             Відшкодування  виплат за рішенням суду</t>
  </si>
  <si>
    <t>Відшкодування матеріальної та моральної шкоди на користь потерпілих громадян</t>
  </si>
  <si>
    <t>Відсоток відшкодування матеріальної та моральної шкоди на користь потерпілих громадян</t>
  </si>
  <si>
    <t>Ухвала Чернігівського  апеляційного суду від 09.10.2019р;Рішення виконавчого комітету  Сновської міської ради № 123  від  05.11.2019р.</t>
  </si>
  <si>
    <t>Програма сприяння виконанню повноважень депутатами Сновської міської ради на 2019-2021 роки</t>
  </si>
  <si>
    <t>Рішення 41 сесії 7 скликання Сновської міської ради від  27.11.2019р.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</si>
  <si>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</si>
  <si>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</si>
  <si>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</si>
  <si>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</si>
  <si>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</si>
  <si>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</si>
  <si>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</si>
  <si>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</si>
  <si>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</si>
  <si>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04061932</t>
  </si>
  <si>
    <t>2010</t>
  </si>
  <si>
    <t>Багатопрофільна стаціонарна медична допомога населенню</t>
  </si>
  <si>
    <t>25510000000</t>
  </si>
  <si>
    <t>Обсяг бюджетних призначень / бюджетних асигнувань</t>
  </si>
  <si>
    <t>гривень, у тому числі загального фонду</t>
  </si>
  <si>
    <t>гривень та спеціального фонд</t>
  </si>
  <si>
    <t>гривень.</t>
  </si>
  <si>
    <t>бюджетної програми місцевого бюджету на 2020 рік</t>
  </si>
  <si>
    <t>0100000</t>
  </si>
  <si>
    <t>(код Програмної  класифікації видатків та кредитування місцевих бюджетів)</t>
  </si>
  <si>
    <t>0110000</t>
  </si>
  <si>
    <t>Фінансовий відділ Сновської міської ради</t>
  </si>
  <si>
    <t>____________________ N ______</t>
  </si>
  <si>
    <t>51,75 втчлік.21,25</t>
  </si>
  <si>
    <t>199,5втч23,75</t>
  </si>
  <si>
    <t>Забезпечення зміцнення матеріально-техничної  бази  закладів охорони здоров"я  на виконання доручень виборців  депутатами  обласної ради у 2020 році</t>
  </si>
  <si>
    <t xml:space="preserve"> Завдання: 4  Забезпечення зміцнення матеріально-техничної  бази  закладів охорони здоров"я  на виконання доручень виборців  депутатами  обласної ради у 2020 році</t>
  </si>
  <si>
    <t>Програма щодо медичної,психологічної, професійної реабіліьації та соціальної адаптації учасників АТО/ООС на 2020 рік</t>
  </si>
  <si>
    <t>Програма медичного обслуговування громадян, постраждалих внаслідок Чорнобильської катастрофи, при їх стаціонарному лікуванні в відділеннях КНП &lt;&lt;Сновська ЦРЛ&gt;&gt;, на 2020 рік</t>
  </si>
  <si>
    <t>Програма підтримки дітей з неблагополучних сімей, які опинилися в закладах охорони здоров'я Сновської міської ради в умовах стаціонару, на 2018-2020 роки</t>
  </si>
  <si>
    <t>Програма підтримки та розвитку вторинної медичної допомоги у Сновському районі на період 2020-2022 роки</t>
  </si>
  <si>
    <t>Спільне розпорядження голів обласної державної адміністрації та обласної ради від 19.03.2020р. №26 ,,Про виділення коштів” ; Рішення 46 сесії 7 скликання Сновської міської ради від  27.03.2020р</t>
  </si>
  <si>
    <t xml:space="preserve">Обсяг видатків, спрямованих на зміцнення матеріально-технічної бази закладів охорони здоров"я </t>
  </si>
  <si>
    <t>Кількість одиниць придбання  медикаментів, виробів медичного призначення, дезинфікуючих засобів та засобів індивідуального захисту</t>
  </si>
  <si>
    <t>Середні видатки  на придбання   медикаментів, виробів медичного призначення, дезинфікуючих засобів та засобів індивідуального захисту</t>
  </si>
  <si>
    <t>Відсоток  до потреби в придбанні медикаментів, виробів медичного призначення, дезинфікуючих засобів та засобів індивідуального захисту</t>
  </si>
  <si>
    <t>Кількість обєктів,які планується придбати</t>
  </si>
  <si>
    <t>Середні витрати на придбання об'єкта</t>
  </si>
  <si>
    <t>Питома вага  кількості об'єктів  які планується придбати, до кількості обєктів , що потребують придбання</t>
  </si>
  <si>
    <t xml:space="preserve">Програма місцевих стимулів для медичних працівників Сновської ОТГ на 2020 – 2022 роки  </t>
  </si>
  <si>
    <t>Начальник фінансового відділу Сновської міської ради</t>
  </si>
  <si>
    <t>Л.САВЧЕНКО</t>
  </si>
  <si>
    <t>Голова Сновської  міської ради</t>
  </si>
  <si>
    <t>О.МЕДВЕДЬОВ</t>
  </si>
  <si>
    <t xml:space="preserve"> Розпорядження голови Сновської міської ради </t>
  </si>
  <si>
    <t>Конституція України, Бюджетний кодекс України, Закон України "Про державний бюджет на 2020р",  Спільний наказ Мінфіну та МОЗ від 26.05.10р.№283/437 (зі змінами від  25.07.2013 р. № 693/633) "Про затвердження Типового переліку бюджетних програм та результативних показників їх виконання для місцевих бюджетів у галузі «Охорона здоров’я»", Наказ МФУ № 836 від 26.08.2014р «Про деякі питання запровадження програмно-цільового методу складання та виконання місцевих бюджетів», Наказ МФУ № 908 від 15.11.2018р «Про внесення змін до деяких наказів Міністерства фінансів України»,Наказ МФУ №1209 від 29.12.2018р «Про внесення змін до деяких наказів Міністерства фінансів України»Наказ МФУ №336 від 07.08.2019р «Про внесення змін до деяких наказів Міністерства фінансів України»;Спільне розпорядження голів обласної державної адміністрації та обласної ради від 19.03.2020р. №26 ,,Про виділення коштів” ;  Розпорядження голови міської ради від 27.04.2020р №76;Спільне розпорядження голів обласної державної адміністрації та обласної ради від 07.07.2020р. № 74 „Про розподіл додаткової дотації на здійснення переданих з державного бюджету видатків з утримання закладів освіти та охорони здоров`я” .Розпорядження голови міської ради від 09.11.2020р №178; Рішення2 сесії 8 скликання Сновської міської ради від  29.12.2020р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</si>
</sst>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0.0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4" fillId="17" borderId="11" xfId="0" applyFont="1" applyFill="1" applyBorder="1" applyAlignment="1">
      <alignment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184" fontId="3" fillId="17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24" borderId="0" xfId="0" applyFont="1" applyFill="1" applyAlignment="1">
      <alignment/>
    </xf>
    <xf numFmtId="0" fontId="4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" fontId="6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84" fontId="3" fillId="24" borderId="11" xfId="0" applyNumberFormat="1" applyFont="1" applyFill="1" applyBorder="1" applyAlignment="1">
      <alignment horizontal="center" vertical="center" wrapText="1"/>
    </xf>
    <xf numFmtId="1" fontId="9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49" fontId="9" fillId="24" borderId="14" xfId="53" applyNumberFormat="1" applyFont="1" applyFill="1" applyBorder="1" applyAlignment="1">
      <alignment vertical="center" wrapText="1"/>
      <protection/>
    </xf>
    <xf numFmtId="184" fontId="10" fillId="24" borderId="11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9" fillId="24" borderId="11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17" borderId="14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" fontId="9" fillId="22" borderId="11" xfId="0" applyNumberFormat="1" applyFont="1" applyFill="1" applyBorder="1" applyAlignment="1">
      <alignment horizontal="center" vertical="center"/>
    </xf>
    <xf numFmtId="1" fontId="1" fillId="22" borderId="11" xfId="0" applyNumberFormat="1" applyFont="1" applyFill="1" applyBorder="1" applyAlignment="1">
      <alignment horizontal="center" vertical="center" wrapText="1"/>
    </xf>
    <xf numFmtId="2" fontId="3" fillId="2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 quotePrefix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view="pageBreakPreview" zoomScaleNormal="75" zoomScaleSheetLayoutView="100" zoomScalePageLayoutView="0" workbookViewId="0" topLeftCell="A106">
      <selection activeCell="G118" sqref="G118"/>
    </sheetView>
  </sheetViews>
  <sheetFormatPr defaultColWidth="21.57421875" defaultRowHeight="15"/>
  <cols>
    <col min="1" max="1" width="5.28125" style="5" customWidth="1"/>
    <col min="2" max="2" width="48.00390625" style="5" customWidth="1"/>
    <col min="3" max="3" width="15.421875" style="5" customWidth="1"/>
    <col min="4" max="4" width="23.57421875" style="5" customWidth="1"/>
    <col min="5" max="5" width="20.28125" style="5" customWidth="1"/>
    <col min="6" max="6" width="20.57421875" style="5" customWidth="1"/>
    <col min="7" max="7" width="26.57421875" style="5" customWidth="1"/>
    <col min="8" max="8" width="12.28125" style="5" customWidth="1"/>
    <col min="9" max="9" width="11.00390625" style="5" customWidth="1"/>
    <col min="10" max="16384" width="21.57421875" style="5" customWidth="1"/>
  </cols>
  <sheetData>
    <row r="1" spans="1:6" ht="31.5" customHeight="1">
      <c r="A1" s="1"/>
      <c r="E1" s="106" t="s">
        <v>0</v>
      </c>
      <c r="F1" s="106"/>
    </row>
    <row r="2" spans="1:7" ht="15.75">
      <c r="A2" s="1"/>
      <c r="E2" s="107" t="s">
        <v>1</v>
      </c>
      <c r="F2" s="107"/>
      <c r="G2" s="107"/>
    </row>
    <row r="3" spans="1:7" ht="15" customHeight="1">
      <c r="A3" s="1"/>
      <c r="B3" s="1"/>
      <c r="E3" s="108" t="s">
        <v>180</v>
      </c>
      <c r="F3" s="108"/>
      <c r="G3" s="108"/>
    </row>
    <row r="4" spans="1:7" ht="15" customHeight="1">
      <c r="A4" s="1"/>
      <c r="E4" s="109" t="s">
        <v>2</v>
      </c>
      <c r="F4" s="109"/>
      <c r="G4" s="109"/>
    </row>
    <row r="5" spans="1:7" ht="15.75">
      <c r="A5" s="1"/>
      <c r="E5" s="104" t="s">
        <v>158</v>
      </c>
      <c r="F5" s="104"/>
      <c r="G5" s="104"/>
    </row>
    <row r="7" spans="1:7" ht="15.75">
      <c r="A7" s="110" t="s">
        <v>3</v>
      </c>
      <c r="B7" s="110"/>
      <c r="C7" s="110"/>
      <c r="D7" s="110"/>
      <c r="E7" s="110"/>
      <c r="F7" s="110"/>
      <c r="G7" s="110"/>
    </row>
    <row r="8" spans="1:7" ht="15.75">
      <c r="A8" s="110" t="s">
        <v>153</v>
      </c>
      <c r="B8" s="110"/>
      <c r="C8" s="110"/>
      <c r="D8" s="110"/>
      <c r="E8" s="110"/>
      <c r="F8" s="110"/>
      <c r="G8" s="110"/>
    </row>
    <row r="9" spans="1:7" ht="15.75">
      <c r="A9" s="78"/>
      <c r="B9" s="78"/>
      <c r="C9" s="78"/>
      <c r="D9" s="78"/>
      <c r="E9" s="78"/>
      <c r="F9" s="78"/>
      <c r="G9" s="78"/>
    </row>
    <row r="10" spans="1:7" ht="31.5" customHeight="1">
      <c r="A10" s="52" t="s">
        <v>136</v>
      </c>
      <c r="B10" s="58" t="s">
        <v>154</v>
      </c>
      <c r="C10" s="79"/>
      <c r="D10" s="105" t="s">
        <v>64</v>
      </c>
      <c r="E10" s="105"/>
      <c r="F10" s="80"/>
      <c r="G10" s="57" t="s">
        <v>145</v>
      </c>
    </row>
    <row r="11" spans="1:7" ht="26.25" customHeight="1">
      <c r="A11" s="53"/>
      <c r="B11" s="50" t="s">
        <v>155</v>
      </c>
      <c r="C11" s="81"/>
      <c r="D11" s="114" t="s">
        <v>2</v>
      </c>
      <c r="E11" s="114"/>
      <c r="F11" s="81"/>
      <c r="G11" s="54" t="s">
        <v>137</v>
      </c>
    </row>
    <row r="12" spans="1:7" ht="31.5" customHeight="1">
      <c r="A12" s="55" t="s">
        <v>138</v>
      </c>
      <c r="B12" s="58" t="s">
        <v>156</v>
      </c>
      <c r="C12" s="82"/>
      <c r="D12" s="105" t="s">
        <v>64</v>
      </c>
      <c r="E12" s="105"/>
      <c r="F12" s="80"/>
      <c r="G12" s="57" t="s">
        <v>145</v>
      </c>
    </row>
    <row r="13" spans="1:7" ht="23.25" customHeight="1">
      <c r="A13" s="53"/>
      <c r="B13" s="50" t="s">
        <v>155</v>
      </c>
      <c r="C13" s="81"/>
      <c r="D13" s="115" t="s">
        <v>39</v>
      </c>
      <c r="E13" s="115"/>
      <c r="F13" s="81"/>
      <c r="G13" s="54" t="s">
        <v>137</v>
      </c>
    </row>
    <row r="14" spans="1:7" ht="34.5" customHeight="1">
      <c r="A14" s="56" t="s">
        <v>139</v>
      </c>
      <c r="B14" s="59" t="s">
        <v>91</v>
      </c>
      <c r="C14" s="59" t="s">
        <v>146</v>
      </c>
      <c r="D14" s="59" t="s">
        <v>92</v>
      </c>
      <c r="E14" s="113" t="s">
        <v>147</v>
      </c>
      <c r="F14" s="113"/>
      <c r="G14" s="59" t="s">
        <v>148</v>
      </c>
    </row>
    <row r="15" spans="2:7" ht="48" customHeight="1">
      <c r="B15" s="51" t="s">
        <v>140</v>
      </c>
      <c r="C15" s="50" t="s">
        <v>141</v>
      </c>
      <c r="D15" s="50" t="s">
        <v>142</v>
      </c>
      <c r="E15" s="109" t="s">
        <v>143</v>
      </c>
      <c r="F15" s="109"/>
      <c r="G15" s="50" t="s">
        <v>144</v>
      </c>
    </row>
    <row r="16" spans="1:9" ht="15.75" customHeight="1">
      <c r="A16" s="19" t="s">
        <v>9</v>
      </c>
      <c r="B16" s="5" t="s">
        <v>149</v>
      </c>
      <c r="C16" s="60">
        <f>F16+H16</f>
        <v>9519645</v>
      </c>
      <c r="D16" s="5" t="s">
        <v>150</v>
      </c>
      <c r="F16" s="89">
        <f>C43</f>
        <v>8573250</v>
      </c>
      <c r="G16" s="5" t="s">
        <v>151</v>
      </c>
      <c r="H16" s="60">
        <f>D43</f>
        <v>946395</v>
      </c>
      <c r="I16" s="5" t="s">
        <v>152</v>
      </c>
    </row>
    <row r="17" spans="1:7" ht="15.75">
      <c r="A17" s="19"/>
      <c r="B17" s="118" t="s">
        <v>93</v>
      </c>
      <c r="C17" s="118"/>
      <c r="D17" s="118"/>
      <c r="E17" s="18"/>
      <c r="F17" s="18"/>
      <c r="G17" s="18"/>
    </row>
    <row r="18" spans="1:9" ht="120" customHeight="1">
      <c r="A18" s="19" t="s">
        <v>10</v>
      </c>
      <c r="B18" s="111" t="s">
        <v>181</v>
      </c>
      <c r="C18" s="112"/>
      <c r="D18" s="112"/>
      <c r="E18" s="112"/>
      <c r="F18" s="112"/>
      <c r="G18" s="112"/>
      <c r="H18" s="112"/>
      <c r="I18" s="112"/>
    </row>
    <row r="19" spans="1:7" ht="15.75">
      <c r="A19" s="19" t="s">
        <v>11</v>
      </c>
      <c r="B19" s="118" t="s">
        <v>114</v>
      </c>
      <c r="C19" s="118"/>
      <c r="D19" s="118"/>
      <c r="E19" s="118"/>
      <c r="F19" s="118"/>
      <c r="G19" s="118"/>
    </row>
    <row r="20" spans="1:7" ht="31.5">
      <c r="A20" s="9" t="s">
        <v>14</v>
      </c>
      <c r="B20" s="131" t="s">
        <v>115</v>
      </c>
      <c r="C20" s="131"/>
      <c r="D20" s="131"/>
      <c r="E20" s="131"/>
      <c r="F20" s="131"/>
      <c r="G20" s="131"/>
    </row>
    <row r="21" spans="1:7" ht="37.5" customHeight="1">
      <c r="A21" s="9">
        <v>1</v>
      </c>
      <c r="B21" s="94" t="s">
        <v>120</v>
      </c>
      <c r="C21" s="95"/>
      <c r="D21" s="95"/>
      <c r="E21" s="95"/>
      <c r="F21" s="95"/>
      <c r="G21" s="96"/>
    </row>
    <row r="22" spans="1:7" ht="15.75">
      <c r="A22" s="19" t="s">
        <v>12</v>
      </c>
      <c r="B22" s="118" t="s">
        <v>94</v>
      </c>
      <c r="C22" s="118"/>
      <c r="D22" s="118"/>
      <c r="E22" s="118"/>
      <c r="F22" s="118"/>
      <c r="G22" s="118"/>
    </row>
    <row r="23" spans="1:7" ht="15.75">
      <c r="A23" s="19"/>
      <c r="B23" s="104" t="s">
        <v>95</v>
      </c>
      <c r="C23" s="104"/>
      <c r="D23" s="104"/>
      <c r="E23" s="104"/>
      <c r="F23" s="18"/>
      <c r="G23" s="18"/>
    </row>
    <row r="24" spans="1:4" ht="15.75">
      <c r="A24" s="19" t="s">
        <v>16</v>
      </c>
      <c r="B24" s="119" t="s">
        <v>13</v>
      </c>
      <c r="C24" s="119"/>
      <c r="D24" s="119"/>
    </row>
    <row r="25" spans="1:7" ht="31.5">
      <c r="A25" s="9" t="s">
        <v>14</v>
      </c>
      <c r="B25" s="123" t="s">
        <v>15</v>
      </c>
      <c r="C25" s="123"/>
      <c r="D25" s="123"/>
      <c r="E25" s="123"/>
      <c r="F25" s="123"/>
      <c r="G25" s="123"/>
    </row>
    <row r="26" spans="1:7" ht="15.75">
      <c r="A26" s="9">
        <v>1</v>
      </c>
      <c r="B26" s="120" t="s">
        <v>119</v>
      </c>
      <c r="C26" s="121"/>
      <c r="D26" s="121"/>
      <c r="E26" s="121"/>
      <c r="F26" s="121"/>
      <c r="G26" s="122"/>
    </row>
    <row r="27" spans="1:7" ht="15.75">
      <c r="A27" s="9">
        <v>2</v>
      </c>
      <c r="B27" s="120" t="s">
        <v>96</v>
      </c>
      <c r="C27" s="121"/>
      <c r="D27" s="121"/>
      <c r="E27" s="121"/>
      <c r="F27" s="121"/>
      <c r="G27" s="122"/>
    </row>
    <row r="28" spans="1:7" ht="15.75">
      <c r="A28" s="9">
        <v>3</v>
      </c>
      <c r="B28" s="120" t="s">
        <v>97</v>
      </c>
      <c r="C28" s="121"/>
      <c r="D28" s="121"/>
      <c r="E28" s="121"/>
      <c r="F28" s="121"/>
      <c r="G28" s="122"/>
    </row>
    <row r="29" spans="1:7" ht="15.75" hidden="1">
      <c r="A29" s="9">
        <v>4</v>
      </c>
      <c r="B29" s="37" t="s">
        <v>123</v>
      </c>
      <c r="C29" s="35"/>
      <c r="D29" s="35"/>
      <c r="E29" s="35"/>
      <c r="F29" s="35"/>
      <c r="G29" s="36"/>
    </row>
    <row r="30" spans="1:7" ht="15.75">
      <c r="A30" s="9">
        <v>4</v>
      </c>
      <c r="B30" s="132" t="s">
        <v>161</v>
      </c>
      <c r="C30" s="92"/>
      <c r="D30" s="92"/>
      <c r="E30" s="92"/>
      <c r="F30" s="92"/>
      <c r="G30" s="93"/>
    </row>
    <row r="31" spans="1:7" ht="15.75" hidden="1">
      <c r="A31" s="49">
        <v>5</v>
      </c>
      <c r="B31" s="116" t="s">
        <v>127</v>
      </c>
      <c r="C31" s="117"/>
      <c r="D31" s="117"/>
      <c r="E31" s="117"/>
      <c r="F31" s="117"/>
      <c r="G31" s="117"/>
    </row>
    <row r="32" spans="1:7" ht="15.75">
      <c r="A32" s="61"/>
      <c r="B32" s="62"/>
      <c r="C32" s="62"/>
      <c r="D32" s="62"/>
      <c r="E32" s="62"/>
      <c r="F32" s="62"/>
      <c r="G32" s="62"/>
    </row>
    <row r="33" spans="1:7" ht="15.75">
      <c r="A33" s="19" t="s">
        <v>24</v>
      </c>
      <c r="B33" s="118" t="s">
        <v>17</v>
      </c>
      <c r="C33" s="118"/>
      <c r="D33" s="118"/>
      <c r="E33" s="118"/>
      <c r="F33" s="118"/>
      <c r="G33" s="118"/>
    </row>
    <row r="34" spans="1:7" ht="15.75" hidden="1">
      <c r="A34" s="4"/>
      <c r="G34" s="1" t="s">
        <v>18</v>
      </c>
    </row>
    <row r="35" spans="1:6" ht="68.25" customHeight="1">
      <c r="A35" s="9" t="s">
        <v>14</v>
      </c>
      <c r="B35" s="9" t="s">
        <v>19</v>
      </c>
      <c r="C35" s="9" t="s">
        <v>20</v>
      </c>
      <c r="D35" s="9" t="s">
        <v>21</v>
      </c>
      <c r="E35" s="9" t="s">
        <v>22</v>
      </c>
      <c r="F35" s="9" t="s">
        <v>23</v>
      </c>
    </row>
    <row r="36" spans="1:6" ht="16.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</row>
    <row r="37" spans="1:6" ht="31.5">
      <c r="A37" s="9">
        <v>1</v>
      </c>
      <c r="B37" s="34" t="s">
        <v>112</v>
      </c>
      <c r="C37" s="86">
        <f>1819500+44500+8750+64000+172500+100600+113000-178600</f>
        <v>2144250</v>
      </c>
      <c r="D37" s="9"/>
      <c r="E37" s="9"/>
      <c r="F37" s="9">
        <f aca="true" t="shared" si="0" ref="F37:F42">C37+D37</f>
        <v>2144250</v>
      </c>
    </row>
    <row r="38" spans="1:6" ht="31.5">
      <c r="A38" s="9">
        <v>2</v>
      </c>
      <c r="B38" s="34" t="s">
        <v>113</v>
      </c>
      <c r="C38" s="87">
        <f>5430000+133300+26250+27800+192000+20000+57500+121674+120000+50000+301800+40000+337000-508324</f>
        <v>6349000</v>
      </c>
      <c r="D38" s="47"/>
      <c r="E38" s="47"/>
      <c r="F38" s="47">
        <f t="shared" si="0"/>
        <v>6349000</v>
      </c>
    </row>
    <row r="39" spans="1:6" ht="31.5">
      <c r="A39" s="9">
        <v>3</v>
      </c>
      <c r="B39" s="34" t="s">
        <v>97</v>
      </c>
      <c r="C39" s="47"/>
      <c r="D39" s="47">
        <f>3128269-908300-684642-629000-40000+115068-35000</f>
        <v>946395</v>
      </c>
      <c r="E39" s="47">
        <f>D39</f>
        <v>946395</v>
      </c>
      <c r="F39" s="47">
        <f t="shared" si="0"/>
        <v>946395</v>
      </c>
    </row>
    <row r="40" spans="1:6" ht="15.75" hidden="1">
      <c r="A40" s="9">
        <v>4</v>
      </c>
      <c r="B40" s="37" t="s">
        <v>123</v>
      </c>
      <c r="C40" s="47"/>
      <c r="D40" s="47"/>
      <c r="E40" s="47"/>
      <c r="F40" s="47">
        <f t="shared" si="0"/>
        <v>0</v>
      </c>
    </row>
    <row r="41" spans="1:6" ht="63">
      <c r="A41" s="9">
        <v>4</v>
      </c>
      <c r="B41" s="34" t="s">
        <v>161</v>
      </c>
      <c r="C41" s="47">
        <v>80000</v>
      </c>
      <c r="D41" s="47"/>
      <c r="E41" s="47"/>
      <c r="F41" s="47">
        <f t="shared" si="0"/>
        <v>80000</v>
      </c>
    </row>
    <row r="42" spans="1:6" ht="15.75" hidden="1">
      <c r="A42" s="9">
        <v>5</v>
      </c>
      <c r="B42" s="46" t="s">
        <v>127</v>
      </c>
      <c r="C42" s="47"/>
      <c r="D42" s="47"/>
      <c r="E42" s="47"/>
      <c r="F42" s="47">
        <f t="shared" si="0"/>
        <v>0</v>
      </c>
    </row>
    <row r="43" spans="1:6" ht="15.75">
      <c r="A43" s="123" t="s">
        <v>23</v>
      </c>
      <c r="B43" s="123"/>
      <c r="C43" s="48">
        <f>C37+C38+C39+C41+C40+C42</f>
        <v>8573250</v>
      </c>
      <c r="D43" s="48">
        <f>D37+D38+D39+D41+D40</f>
        <v>946395</v>
      </c>
      <c r="E43" s="48">
        <f>E37+E38+E39+E41+E40</f>
        <v>946395</v>
      </c>
      <c r="F43" s="48">
        <f>F37+F38+F39+F41+F40+F42</f>
        <v>9519645</v>
      </c>
    </row>
    <row r="44" ht="15.75">
      <c r="A44" s="4"/>
    </row>
    <row r="45" spans="1:7" ht="15.75">
      <c r="A45" s="127" t="s">
        <v>27</v>
      </c>
      <c r="B45" s="118" t="s">
        <v>25</v>
      </c>
      <c r="C45" s="118"/>
      <c r="D45" s="118"/>
      <c r="E45" s="118"/>
      <c r="F45" s="118"/>
      <c r="G45" s="118"/>
    </row>
    <row r="46" spans="1:6" ht="15.75">
      <c r="A46" s="127"/>
      <c r="F46" s="1" t="s">
        <v>18</v>
      </c>
    </row>
    <row r="47" spans="2:5" ht="31.5">
      <c r="B47" s="9" t="s">
        <v>26</v>
      </c>
      <c r="C47" s="9" t="s">
        <v>20</v>
      </c>
      <c r="D47" s="9" t="s">
        <v>21</v>
      </c>
      <c r="E47" s="9" t="s">
        <v>23</v>
      </c>
    </row>
    <row r="48" spans="2:5" ht="15.75">
      <c r="B48" s="9">
        <v>1</v>
      </c>
      <c r="C48" s="9">
        <v>2</v>
      </c>
      <c r="D48" s="9">
        <v>3</v>
      </c>
      <c r="E48" s="9">
        <v>4</v>
      </c>
    </row>
    <row r="49" spans="2:5" ht="47.25">
      <c r="B49" s="10" t="s">
        <v>175</v>
      </c>
      <c r="C49" s="101">
        <v>19988</v>
      </c>
      <c r="D49" s="101"/>
      <c r="E49" s="102">
        <f>C49+D49</f>
        <v>19988</v>
      </c>
    </row>
    <row r="50" spans="2:5" ht="47.25" hidden="1">
      <c r="B50" s="10" t="s">
        <v>163</v>
      </c>
      <c r="C50" s="102"/>
      <c r="D50" s="101"/>
      <c r="E50" s="102">
        <f aca="true" t="shared" si="1" ref="E50:E56">C50+D50</f>
        <v>0</v>
      </c>
    </row>
    <row r="51" spans="2:5" ht="78.75" hidden="1">
      <c r="B51" s="10" t="s">
        <v>164</v>
      </c>
      <c r="C51" s="102"/>
      <c r="D51" s="101"/>
      <c r="E51" s="102">
        <f t="shared" si="1"/>
        <v>0</v>
      </c>
    </row>
    <row r="52" spans="2:5" ht="63" hidden="1">
      <c r="B52" s="10" t="s">
        <v>165</v>
      </c>
      <c r="C52" s="102"/>
      <c r="D52" s="101"/>
      <c r="E52" s="102">
        <f t="shared" si="1"/>
        <v>0</v>
      </c>
    </row>
    <row r="53" spans="2:5" ht="47.25">
      <c r="B53" s="10" t="s">
        <v>166</v>
      </c>
      <c r="C53" s="101">
        <v>1041363.36</v>
      </c>
      <c r="D53" s="101">
        <v>743695</v>
      </c>
      <c r="E53" s="102">
        <f t="shared" si="1"/>
        <v>1785058.3599999999</v>
      </c>
    </row>
    <row r="54" spans="2:5" ht="15.75" hidden="1">
      <c r="B54" s="10"/>
      <c r="C54" s="102"/>
      <c r="D54" s="101"/>
      <c r="E54" s="102">
        <f t="shared" si="1"/>
        <v>0</v>
      </c>
    </row>
    <row r="55" spans="2:5" ht="15.75" hidden="1">
      <c r="B55" s="10"/>
      <c r="C55" s="102"/>
      <c r="D55" s="101"/>
      <c r="E55" s="102">
        <f t="shared" si="1"/>
        <v>0</v>
      </c>
    </row>
    <row r="56" spans="2:5" ht="47.25" hidden="1">
      <c r="B56" s="10" t="s">
        <v>134</v>
      </c>
      <c r="C56" s="102"/>
      <c r="D56" s="101"/>
      <c r="E56" s="102">
        <f t="shared" si="1"/>
        <v>0</v>
      </c>
    </row>
    <row r="57" spans="2:5" ht="15.75">
      <c r="B57" s="10" t="s">
        <v>23</v>
      </c>
      <c r="C57" s="102">
        <f>SUM(C49:C56)</f>
        <v>1061351.3599999999</v>
      </c>
      <c r="D57" s="102">
        <f>SUM(D49:D56)</f>
        <v>743695</v>
      </c>
      <c r="E57" s="102">
        <f>SUM(E49:E56)</f>
        <v>1805046.3599999999</v>
      </c>
    </row>
    <row r="58" ht="15.75">
      <c r="A58" s="4"/>
    </row>
    <row r="59" spans="1:7" ht="15.75">
      <c r="A59" s="19" t="s">
        <v>116</v>
      </c>
      <c r="B59" s="118" t="s">
        <v>28</v>
      </c>
      <c r="C59" s="118"/>
      <c r="D59" s="118"/>
      <c r="E59" s="118"/>
      <c r="F59" s="118"/>
      <c r="G59" s="118"/>
    </row>
    <row r="60" ht="15.75">
      <c r="A60" s="4"/>
    </row>
    <row r="61" spans="1:7" ht="31.5">
      <c r="A61" s="9" t="s">
        <v>14</v>
      </c>
      <c r="B61" s="9" t="s">
        <v>29</v>
      </c>
      <c r="C61" s="9" t="s">
        <v>30</v>
      </c>
      <c r="D61" s="9" t="s">
        <v>31</v>
      </c>
      <c r="E61" s="9" t="s">
        <v>20</v>
      </c>
      <c r="F61" s="9" t="s">
        <v>21</v>
      </c>
      <c r="G61" s="9" t="s">
        <v>23</v>
      </c>
    </row>
    <row r="62" spans="1:7" ht="15.7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15.75">
      <c r="A63" s="9"/>
      <c r="B63" s="124" t="s">
        <v>122</v>
      </c>
      <c r="C63" s="121"/>
      <c r="D63" s="121"/>
      <c r="E63" s="121"/>
      <c r="F63" s="121"/>
      <c r="G63" s="122"/>
    </row>
    <row r="64" spans="1:7" ht="15.75">
      <c r="A64" s="9">
        <v>1</v>
      </c>
      <c r="B64" s="15" t="s">
        <v>32</v>
      </c>
      <c r="C64" s="9"/>
      <c r="D64" s="9"/>
      <c r="E64" s="9"/>
      <c r="F64" s="9"/>
      <c r="G64" s="9"/>
    </row>
    <row r="65" spans="1:7" ht="15">
      <c r="A65" s="21"/>
      <c r="B65" s="20" t="s">
        <v>100</v>
      </c>
      <c r="C65" s="21" t="s">
        <v>67</v>
      </c>
      <c r="D65" s="17" t="s">
        <v>71</v>
      </c>
      <c r="E65" s="21">
        <v>1</v>
      </c>
      <c r="F65" s="21"/>
      <c r="G65" s="21">
        <f>E65+F65</f>
        <v>1</v>
      </c>
    </row>
    <row r="66" spans="1:7" ht="15" hidden="1">
      <c r="A66" s="21"/>
      <c r="B66" s="20" t="s">
        <v>101</v>
      </c>
      <c r="C66" s="21" t="s">
        <v>67</v>
      </c>
      <c r="D66" s="17" t="s">
        <v>72</v>
      </c>
      <c r="E66" s="24" t="s">
        <v>159</v>
      </c>
      <c r="F66" s="24"/>
      <c r="G66" s="85" t="s">
        <v>159</v>
      </c>
    </row>
    <row r="67" spans="1:7" ht="15">
      <c r="A67" s="21"/>
      <c r="B67" s="20" t="s">
        <v>102</v>
      </c>
      <c r="C67" s="21" t="s">
        <v>67</v>
      </c>
      <c r="D67" s="17" t="s">
        <v>73</v>
      </c>
      <c r="E67" s="24">
        <v>7</v>
      </c>
      <c r="F67" s="21"/>
      <c r="G67" s="21">
        <f aca="true" t="shared" si="2" ref="G67:G77">E67+F67</f>
        <v>7</v>
      </c>
    </row>
    <row r="68" spans="1:7" ht="15.75">
      <c r="A68" s="9">
        <v>2</v>
      </c>
      <c r="B68" s="15" t="s">
        <v>33</v>
      </c>
      <c r="C68" s="9"/>
      <c r="D68" s="17"/>
      <c r="E68" s="27"/>
      <c r="F68" s="17"/>
      <c r="G68" s="21"/>
    </row>
    <row r="69" spans="1:7" ht="29.25" customHeight="1">
      <c r="A69" s="21"/>
      <c r="B69" s="20" t="s">
        <v>103</v>
      </c>
      <c r="C69" s="21" t="s">
        <v>70</v>
      </c>
      <c r="D69" s="17" t="s">
        <v>76</v>
      </c>
      <c r="E69" s="24">
        <v>1.4</v>
      </c>
      <c r="F69" s="21"/>
      <c r="G69" s="21">
        <f t="shared" si="2"/>
        <v>1.4</v>
      </c>
    </row>
    <row r="70" spans="1:7" ht="31.5" customHeight="1">
      <c r="A70" s="20"/>
      <c r="B70" s="20" t="s">
        <v>74</v>
      </c>
      <c r="C70" s="21" t="s">
        <v>75</v>
      </c>
      <c r="D70" s="17" t="s">
        <v>77</v>
      </c>
      <c r="E70" s="24">
        <v>98.7</v>
      </c>
      <c r="F70" s="21"/>
      <c r="G70" s="21">
        <f t="shared" si="2"/>
        <v>98.7</v>
      </c>
    </row>
    <row r="71" spans="1:7" ht="15.75">
      <c r="A71" s="9">
        <v>3</v>
      </c>
      <c r="B71" s="15" t="s">
        <v>34</v>
      </c>
      <c r="C71" s="9"/>
      <c r="D71" s="17"/>
      <c r="E71" s="27"/>
      <c r="F71" s="17"/>
      <c r="G71" s="21"/>
    </row>
    <row r="72" spans="1:7" ht="30" customHeight="1">
      <c r="A72" s="21"/>
      <c r="B72" s="20" t="s">
        <v>78</v>
      </c>
      <c r="C72" s="21" t="s">
        <v>79</v>
      </c>
      <c r="D72" s="17" t="s">
        <v>80</v>
      </c>
      <c r="E72" s="24">
        <v>170</v>
      </c>
      <c r="F72" s="21"/>
      <c r="G72" s="21">
        <f t="shared" si="2"/>
        <v>170</v>
      </c>
    </row>
    <row r="73" spans="1:7" ht="15.75">
      <c r="A73" s="9">
        <v>4</v>
      </c>
      <c r="B73" s="15" t="s">
        <v>35</v>
      </c>
      <c r="C73" s="9"/>
      <c r="D73" s="9"/>
      <c r="E73" s="27"/>
      <c r="F73" s="17"/>
      <c r="G73" s="21"/>
    </row>
    <row r="74" spans="1:7" ht="15">
      <c r="A74" s="21"/>
      <c r="B74" s="20" t="s">
        <v>105</v>
      </c>
      <c r="C74" s="21" t="s">
        <v>69</v>
      </c>
      <c r="D74" s="17" t="s">
        <v>83</v>
      </c>
      <c r="E74" s="24">
        <v>64</v>
      </c>
      <c r="F74" s="21"/>
      <c r="G74" s="21">
        <f t="shared" si="2"/>
        <v>64</v>
      </c>
    </row>
    <row r="75" spans="1:7" ht="30">
      <c r="A75" s="21"/>
      <c r="B75" s="20" t="s">
        <v>104</v>
      </c>
      <c r="C75" s="21" t="s">
        <v>69</v>
      </c>
      <c r="D75" s="17" t="s">
        <v>83</v>
      </c>
      <c r="E75" s="24">
        <v>67</v>
      </c>
      <c r="F75" s="21"/>
      <c r="G75" s="21">
        <f t="shared" si="2"/>
        <v>67</v>
      </c>
    </row>
    <row r="76" spans="1:7" ht="30">
      <c r="A76" s="21"/>
      <c r="B76" s="20" t="s">
        <v>81</v>
      </c>
      <c r="C76" s="21" t="s">
        <v>69</v>
      </c>
      <c r="D76" s="17" t="s">
        <v>83</v>
      </c>
      <c r="E76" s="24">
        <v>4.9</v>
      </c>
      <c r="F76" s="21"/>
      <c r="G76" s="21">
        <f t="shared" si="2"/>
        <v>4.9</v>
      </c>
    </row>
    <row r="77" spans="1:7" ht="29.25" customHeight="1">
      <c r="A77" s="21"/>
      <c r="B77" s="20" t="s">
        <v>82</v>
      </c>
      <c r="C77" s="21" t="s">
        <v>69</v>
      </c>
      <c r="D77" s="17" t="s">
        <v>84</v>
      </c>
      <c r="E77" s="24">
        <v>4.2</v>
      </c>
      <c r="F77" s="21"/>
      <c r="G77" s="21">
        <f t="shared" si="2"/>
        <v>4.2</v>
      </c>
    </row>
    <row r="78" spans="1:7" ht="15.75">
      <c r="A78" s="9"/>
      <c r="B78" s="124" t="s">
        <v>98</v>
      </c>
      <c r="C78" s="121"/>
      <c r="D78" s="121"/>
      <c r="E78" s="121"/>
      <c r="F78" s="121"/>
      <c r="G78" s="122"/>
    </row>
    <row r="79" spans="1:7" ht="15.75">
      <c r="A79" s="9"/>
      <c r="B79" s="15" t="s">
        <v>32</v>
      </c>
      <c r="C79" s="9"/>
      <c r="D79" s="9"/>
      <c r="E79" s="9"/>
      <c r="F79" s="9"/>
      <c r="G79" s="9"/>
    </row>
    <row r="80" spans="1:7" ht="15">
      <c r="A80" s="21"/>
      <c r="B80" s="20" t="s">
        <v>100</v>
      </c>
      <c r="C80" s="21" t="s">
        <v>67</v>
      </c>
      <c r="D80" s="17" t="s">
        <v>71</v>
      </c>
      <c r="E80" s="21">
        <v>1</v>
      </c>
      <c r="F80" s="21"/>
      <c r="G80" s="21">
        <f>E80+F80</f>
        <v>1</v>
      </c>
    </row>
    <row r="81" spans="1:13" ht="15" hidden="1">
      <c r="A81" s="21"/>
      <c r="B81" s="20" t="s">
        <v>101</v>
      </c>
      <c r="C81" s="21" t="s">
        <v>67</v>
      </c>
      <c r="D81" s="17" t="s">
        <v>72</v>
      </c>
      <c r="E81" s="21" t="s">
        <v>160</v>
      </c>
      <c r="F81" s="21"/>
      <c r="G81" s="85" t="s">
        <v>160</v>
      </c>
      <c r="H81" s="16"/>
      <c r="I81" s="16"/>
      <c r="J81" s="16"/>
      <c r="K81" s="16"/>
      <c r="L81" s="16"/>
      <c r="M81" s="16"/>
    </row>
    <row r="82" spans="1:13" ht="15">
      <c r="A82" s="21"/>
      <c r="B82" s="20" t="s">
        <v>106</v>
      </c>
      <c r="C82" s="21" t="s">
        <v>67</v>
      </c>
      <c r="D82" s="17" t="s">
        <v>73</v>
      </c>
      <c r="E82" s="24">
        <v>143</v>
      </c>
      <c r="F82" s="21"/>
      <c r="G82" s="21">
        <f aca="true" t="shared" si="3" ref="G82:G93">E82+F82</f>
        <v>143</v>
      </c>
      <c r="H82" s="16"/>
      <c r="I82" s="16"/>
      <c r="J82" s="16"/>
      <c r="K82" s="16"/>
      <c r="L82" s="16"/>
      <c r="M82" s="16"/>
    </row>
    <row r="83" spans="1:7" ht="15.75">
      <c r="A83" s="9"/>
      <c r="B83" s="15" t="s">
        <v>33</v>
      </c>
      <c r="C83" s="9"/>
      <c r="D83" s="17"/>
      <c r="E83" s="27"/>
      <c r="F83" s="17"/>
      <c r="G83" s="21"/>
    </row>
    <row r="84" spans="1:7" ht="55.5" customHeight="1">
      <c r="A84" s="21"/>
      <c r="B84" s="20" t="s">
        <v>107</v>
      </c>
      <c r="C84" s="21" t="s">
        <v>70</v>
      </c>
      <c r="D84" s="17" t="s">
        <v>86</v>
      </c>
      <c r="E84" s="24">
        <v>30.2</v>
      </c>
      <c r="F84" s="21"/>
      <c r="G84" s="21">
        <f t="shared" si="3"/>
        <v>30.2</v>
      </c>
    </row>
    <row r="85" spans="1:7" ht="57" customHeight="1">
      <c r="A85" s="21"/>
      <c r="B85" s="20" t="s">
        <v>85</v>
      </c>
      <c r="C85" s="21" t="s">
        <v>79</v>
      </c>
      <c r="D85" s="17" t="s">
        <v>86</v>
      </c>
      <c r="E85" s="24">
        <v>3596</v>
      </c>
      <c r="F85" s="21"/>
      <c r="G85" s="21">
        <f t="shared" si="3"/>
        <v>3596</v>
      </c>
    </row>
    <row r="86" spans="1:7" ht="15.75">
      <c r="A86" s="9"/>
      <c r="B86" s="15" t="s">
        <v>34</v>
      </c>
      <c r="C86" s="9"/>
      <c r="D86" s="17"/>
      <c r="E86" s="27"/>
      <c r="F86" s="17"/>
      <c r="G86" s="21"/>
    </row>
    <row r="87" spans="1:7" ht="58.5" customHeight="1">
      <c r="A87" s="21"/>
      <c r="B87" s="20" t="s">
        <v>87</v>
      </c>
      <c r="C87" s="21" t="s">
        <v>89</v>
      </c>
      <c r="D87" s="27" t="s">
        <v>86</v>
      </c>
      <c r="E87" s="24">
        <v>30211</v>
      </c>
      <c r="F87" s="25"/>
      <c r="G87" s="21">
        <f t="shared" si="3"/>
        <v>30211</v>
      </c>
    </row>
    <row r="88" spans="1:7" ht="55.5" customHeight="1">
      <c r="A88" s="21"/>
      <c r="B88" s="20" t="s">
        <v>88</v>
      </c>
      <c r="C88" s="21" t="s">
        <v>90</v>
      </c>
      <c r="D88" s="27" t="s">
        <v>86</v>
      </c>
      <c r="E88" s="24">
        <v>8.4</v>
      </c>
      <c r="F88" s="25"/>
      <c r="G88" s="21">
        <f t="shared" si="3"/>
        <v>8.4</v>
      </c>
    </row>
    <row r="89" spans="1:7" ht="15.75">
      <c r="A89" s="9"/>
      <c r="B89" s="15" t="s">
        <v>35</v>
      </c>
      <c r="C89" s="9"/>
      <c r="D89" s="17"/>
      <c r="E89" s="27"/>
      <c r="F89" s="17"/>
      <c r="G89" s="21"/>
    </row>
    <row r="90" spans="1:7" ht="15">
      <c r="A90" s="21"/>
      <c r="B90" s="20" t="s">
        <v>105</v>
      </c>
      <c r="C90" s="21" t="s">
        <v>69</v>
      </c>
      <c r="D90" s="17" t="s">
        <v>83</v>
      </c>
      <c r="E90" s="24">
        <v>67</v>
      </c>
      <c r="F90" s="21"/>
      <c r="G90" s="21">
        <f t="shared" si="3"/>
        <v>67</v>
      </c>
    </row>
    <row r="91" spans="1:7" ht="30">
      <c r="A91" s="21"/>
      <c r="B91" s="20" t="s">
        <v>104</v>
      </c>
      <c r="C91" s="21" t="s">
        <v>69</v>
      </c>
      <c r="D91" s="17" t="s">
        <v>83</v>
      </c>
      <c r="E91" s="24">
        <v>70</v>
      </c>
      <c r="F91" s="21"/>
      <c r="G91" s="21">
        <f t="shared" si="3"/>
        <v>70</v>
      </c>
    </row>
    <row r="92" spans="1:7" ht="30">
      <c r="A92" s="21"/>
      <c r="B92" s="20" t="s">
        <v>81</v>
      </c>
      <c r="C92" s="21" t="s">
        <v>69</v>
      </c>
      <c r="D92" s="17" t="s">
        <v>83</v>
      </c>
      <c r="E92" s="24">
        <v>4.8</v>
      </c>
      <c r="F92" s="21"/>
      <c r="G92" s="21">
        <f t="shared" si="3"/>
        <v>4.8</v>
      </c>
    </row>
    <row r="93" spans="1:7" ht="28.5" customHeight="1">
      <c r="A93" s="21"/>
      <c r="B93" s="20" t="s">
        <v>82</v>
      </c>
      <c r="C93" s="21" t="s">
        <v>69</v>
      </c>
      <c r="D93" s="17" t="s">
        <v>84</v>
      </c>
      <c r="E93" s="24">
        <v>1.2</v>
      </c>
      <c r="F93" s="21"/>
      <c r="G93" s="21">
        <f t="shared" si="3"/>
        <v>1.2</v>
      </c>
    </row>
    <row r="94" spans="1:7" ht="15.75">
      <c r="A94" s="9"/>
      <c r="B94" s="124" t="s">
        <v>121</v>
      </c>
      <c r="C94" s="125"/>
      <c r="D94" s="125"/>
      <c r="E94" s="125"/>
      <c r="F94" s="125"/>
      <c r="G94" s="126"/>
    </row>
    <row r="95" spans="1:7" ht="15.75">
      <c r="A95" s="9"/>
      <c r="B95" s="15" t="s">
        <v>32</v>
      </c>
      <c r="C95" s="9"/>
      <c r="D95" s="9"/>
      <c r="E95" s="9"/>
      <c r="F95" s="9"/>
      <c r="G95" s="9"/>
    </row>
    <row r="96" spans="1:7" ht="15">
      <c r="A96" s="21"/>
      <c r="B96" s="20" t="s">
        <v>108</v>
      </c>
      <c r="C96" s="21" t="s">
        <v>65</v>
      </c>
      <c r="D96" s="17" t="s">
        <v>66</v>
      </c>
      <c r="E96" s="21"/>
      <c r="F96" s="38">
        <f>D39/1000</f>
        <v>946.395</v>
      </c>
      <c r="G96" s="38">
        <f>E96+F96</f>
        <v>946.395</v>
      </c>
    </row>
    <row r="97" spans="1:7" ht="15" customHeight="1" hidden="1">
      <c r="A97" s="9"/>
      <c r="B97" s="15" t="s">
        <v>33</v>
      </c>
      <c r="C97" s="14"/>
      <c r="D97" s="17"/>
      <c r="E97" s="17"/>
      <c r="F97" s="32"/>
      <c r="G97" s="21"/>
    </row>
    <row r="98" spans="1:7" ht="16.5" customHeight="1" hidden="1">
      <c r="A98" s="21"/>
      <c r="B98" s="20" t="s">
        <v>109</v>
      </c>
      <c r="C98" s="21" t="s">
        <v>67</v>
      </c>
      <c r="D98" s="17" t="s">
        <v>68</v>
      </c>
      <c r="E98" s="21"/>
      <c r="F98" s="31">
        <v>19</v>
      </c>
      <c r="G98" s="21">
        <f>E98+F98</f>
        <v>19</v>
      </c>
    </row>
    <row r="99" spans="1:7" ht="15.75" hidden="1">
      <c r="A99" s="9"/>
      <c r="B99" s="15" t="s">
        <v>34</v>
      </c>
      <c r="C99" s="14"/>
      <c r="D99" s="17"/>
      <c r="E99" s="17"/>
      <c r="F99" s="32"/>
      <c r="G99" s="21"/>
    </row>
    <row r="100" spans="1:7" ht="15.75" customHeight="1" hidden="1">
      <c r="A100" s="21"/>
      <c r="B100" s="20" t="s">
        <v>110</v>
      </c>
      <c r="C100" s="21" t="s">
        <v>65</v>
      </c>
      <c r="D100" s="17" t="s">
        <v>68</v>
      </c>
      <c r="E100" s="21"/>
      <c r="F100" s="38">
        <f>F96/F98</f>
        <v>49.81026315789474</v>
      </c>
      <c r="G100" s="38">
        <f>E100+F100</f>
        <v>49.81026315789474</v>
      </c>
    </row>
    <row r="101" spans="1:7" s="4" customFormat="1" ht="15.75" hidden="1">
      <c r="A101" s="9"/>
      <c r="B101" s="15" t="s">
        <v>35</v>
      </c>
      <c r="C101" s="14"/>
      <c r="D101" s="17"/>
      <c r="E101" s="17"/>
      <c r="F101" s="32"/>
      <c r="G101" s="21"/>
    </row>
    <row r="102" spans="1:7" s="22" customFormat="1" ht="12.75" customHeight="1" hidden="1">
      <c r="A102" s="20"/>
      <c r="B102" s="20" t="s">
        <v>111</v>
      </c>
      <c r="C102" s="21" t="s">
        <v>69</v>
      </c>
      <c r="D102" s="17" t="s">
        <v>68</v>
      </c>
      <c r="E102" s="21"/>
      <c r="F102" s="33">
        <f>40+20</f>
        <v>60</v>
      </c>
      <c r="G102" s="31">
        <f>E102+F102</f>
        <v>60</v>
      </c>
    </row>
    <row r="103" spans="1:7" ht="15.75" hidden="1">
      <c r="A103" s="9"/>
      <c r="B103" s="97" t="s">
        <v>125</v>
      </c>
      <c r="C103" s="98"/>
      <c r="D103" s="98"/>
      <c r="E103" s="98"/>
      <c r="F103" s="98"/>
      <c r="G103" s="99"/>
    </row>
    <row r="104" spans="1:7" ht="15.75" hidden="1">
      <c r="A104" s="9"/>
      <c r="B104" s="39" t="s">
        <v>32</v>
      </c>
      <c r="C104" s="40"/>
      <c r="D104" s="40"/>
      <c r="E104" s="40"/>
      <c r="F104" s="40"/>
      <c r="G104" s="40"/>
    </row>
    <row r="105" spans="1:7" s="4" customFormat="1" ht="38.25" hidden="1">
      <c r="A105" s="21"/>
      <c r="B105" s="41" t="s">
        <v>124</v>
      </c>
      <c r="C105" s="42" t="s">
        <v>65</v>
      </c>
      <c r="D105" s="43" t="s">
        <v>126</v>
      </c>
      <c r="E105" s="42"/>
      <c r="F105" s="44">
        <f>D40/1000</f>
        <v>0</v>
      </c>
      <c r="G105" s="44">
        <f>E105+F105</f>
        <v>0</v>
      </c>
    </row>
    <row r="106" spans="1:7" ht="38.25" customHeight="1">
      <c r="A106" s="9"/>
      <c r="B106" s="64" t="s">
        <v>33</v>
      </c>
      <c r="C106" s="65"/>
      <c r="D106" s="66"/>
      <c r="E106" s="66"/>
      <c r="F106" s="67"/>
      <c r="G106" s="68"/>
    </row>
    <row r="107" spans="1:7" ht="29.25" customHeight="1">
      <c r="A107" s="21"/>
      <c r="B107" s="69" t="s">
        <v>172</v>
      </c>
      <c r="C107" s="68" t="s">
        <v>67</v>
      </c>
      <c r="D107" s="66" t="s">
        <v>68</v>
      </c>
      <c r="E107" s="68"/>
      <c r="F107" s="72">
        <f>5+1+2</f>
        <v>8</v>
      </c>
      <c r="G107" s="83">
        <f>E107+F107</f>
        <v>8</v>
      </c>
    </row>
    <row r="108" spans="1:7" ht="15.75">
      <c r="A108" s="9"/>
      <c r="B108" s="64" t="s">
        <v>34</v>
      </c>
      <c r="C108" s="65"/>
      <c r="D108" s="66"/>
      <c r="E108" s="66"/>
      <c r="F108" s="67"/>
      <c r="G108" s="68"/>
    </row>
    <row r="109" spans="1:7" ht="15">
      <c r="A109" s="21"/>
      <c r="B109" s="69" t="s">
        <v>173</v>
      </c>
      <c r="C109" s="68" t="s">
        <v>65</v>
      </c>
      <c r="D109" s="66" t="s">
        <v>68</v>
      </c>
      <c r="E109" s="68"/>
      <c r="F109" s="71">
        <f>F96/F107</f>
        <v>118.299375</v>
      </c>
      <c r="G109" s="71">
        <f>E109+F109</f>
        <v>118.299375</v>
      </c>
    </row>
    <row r="110" spans="1:7" ht="15.75">
      <c r="A110" s="9"/>
      <c r="B110" s="64" t="s">
        <v>35</v>
      </c>
      <c r="C110" s="65"/>
      <c r="D110" s="66"/>
      <c r="E110" s="66"/>
      <c r="F110" s="67"/>
      <c r="G110" s="68"/>
    </row>
    <row r="111" spans="1:7" ht="45">
      <c r="A111" s="20"/>
      <c r="B111" s="69" t="s">
        <v>174</v>
      </c>
      <c r="C111" s="68" t="s">
        <v>69</v>
      </c>
      <c r="D111" s="66" t="s">
        <v>68</v>
      </c>
      <c r="E111" s="68"/>
      <c r="F111" s="72">
        <v>100</v>
      </c>
      <c r="G111" s="70">
        <f>E111+F111</f>
        <v>100</v>
      </c>
    </row>
    <row r="112" spans="1:7" ht="33" customHeight="1">
      <c r="A112" s="9"/>
      <c r="B112" s="128" t="s">
        <v>162</v>
      </c>
      <c r="C112" s="129"/>
      <c r="D112" s="129"/>
      <c r="E112" s="129"/>
      <c r="F112" s="129"/>
      <c r="G112" s="130"/>
    </row>
    <row r="113" spans="1:7" ht="15.75">
      <c r="A113" s="9"/>
      <c r="B113" s="64" t="s">
        <v>32</v>
      </c>
      <c r="C113" s="73"/>
      <c r="D113" s="73"/>
      <c r="E113" s="73"/>
      <c r="F113" s="73"/>
      <c r="G113" s="73"/>
    </row>
    <row r="114" spans="1:7" ht="120" customHeight="1">
      <c r="A114" s="21"/>
      <c r="B114" s="69" t="s">
        <v>168</v>
      </c>
      <c r="C114" s="68" t="s">
        <v>65</v>
      </c>
      <c r="D114" s="74" t="s">
        <v>167</v>
      </c>
      <c r="E114" s="71">
        <f>C41/1000</f>
        <v>80</v>
      </c>
      <c r="F114" s="71"/>
      <c r="G114" s="71">
        <f>E114+F114</f>
        <v>80</v>
      </c>
    </row>
    <row r="115" spans="1:7" ht="20.25" customHeight="1">
      <c r="A115" s="9"/>
      <c r="B115" s="64" t="s">
        <v>33</v>
      </c>
      <c r="C115" s="65"/>
      <c r="D115" s="66"/>
      <c r="E115" s="66"/>
      <c r="F115" s="67"/>
      <c r="G115" s="68"/>
    </row>
    <row r="116" spans="1:7" ht="45">
      <c r="A116" s="21"/>
      <c r="B116" s="69" t="s">
        <v>169</v>
      </c>
      <c r="C116" s="68" t="s">
        <v>67</v>
      </c>
      <c r="D116" s="66" t="s">
        <v>68</v>
      </c>
      <c r="E116" s="88">
        <v>1700</v>
      </c>
      <c r="F116" s="72"/>
      <c r="G116" s="68">
        <f>E116+F116</f>
        <v>1700</v>
      </c>
    </row>
    <row r="117" spans="1:7" ht="18.75" customHeight="1">
      <c r="A117" s="9"/>
      <c r="B117" s="64" t="s">
        <v>34</v>
      </c>
      <c r="C117" s="65"/>
      <c r="D117" s="66"/>
      <c r="E117" s="66"/>
      <c r="F117" s="67"/>
      <c r="G117" s="68"/>
    </row>
    <row r="118" spans="1:7" ht="47.25" customHeight="1">
      <c r="A118" s="21"/>
      <c r="B118" s="69" t="s">
        <v>170</v>
      </c>
      <c r="C118" s="68" t="s">
        <v>65</v>
      </c>
      <c r="D118" s="66" t="s">
        <v>68</v>
      </c>
      <c r="E118" s="84">
        <f>E114/E116</f>
        <v>0.047058823529411764</v>
      </c>
      <c r="F118" s="71"/>
      <c r="G118" s="103">
        <f>E118+F118</f>
        <v>0.047058823529411764</v>
      </c>
    </row>
    <row r="119" spans="1:7" ht="15.75">
      <c r="A119" s="9"/>
      <c r="B119" s="64" t="s">
        <v>35</v>
      </c>
      <c r="C119" s="65"/>
      <c r="D119" s="66"/>
      <c r="E119" s="66"/>
      <c r="F119" s="67"/>
      <c r="G119" s="68"/>
    </row>
    <row r="120" spans="1:7" ht="46.5" customHeight="1">
      <c r="A120" s="20"/>
      <c r="B120" s="75" t="s">
        <v>171</v>
      </c>
      <c r="C120" s="68" t="s">
        <v>69</v>
      </c>
      <c r="D120" s="66" t="s">
        <v>68</v>
      </c>
      <c r="E120" s="68">
        <v>62</v>
      </c>
      <c r="F120" s="72"/>
      <c r="G120" s="68">
        <f>E120+F120</f>
        <v>62</v>
      </c>
    </row>
    <row r="121" spans="1:7" ht="15.75" hidden="1">
      <c r="A121" s="9"/>
      <c r="B121" s="128" t="s">
        <v>130</v>
      </c>
      <c r="C121" s="129"/>
      <c r="D121" s="129"/>
      <c r="E121" s="129"/>
      <c r="F121" s="129"/>
      <c r="G121" s="130"/>
    </row>
    <row r="122" spans="1:7" ht="41.25" customHeight="1" hidden="1">
      <c r="A122" s="9"/>
      <c r="B122" s="64" t="s">
        <v>32</v>
      </c>
      <c r="C122" s="73"/>
      <c r="D122" s="73"/>
      <c r="E122" s="73"/>
      <c r="F122" s="73"/>
      <c r="G122" s="73"/>
    </row>
    <row r="123" spans="1:7" ht="76.5" hidden="1">
      <c r="A123" s="21"/>
      <c r="B123" s="69" t="s">
        <v>131</v>
      </c>
      <c r="C123" s="68" t="s">
        <v>65</v>
      </c>
      <c r="D123" s="74" t="s">
        <v>133</v>
      </c>
      <c r="E123" s="74">
        <v>629.9</v>
      </c>
      <c r="F123" s="71"/>
      <c r="G123" s="71">
        <f>E123+F123</f>
        <v>629.9</v>
      </c>
    </row>
    <row r="124" spans="1:7" ht="51" hidden="1">
      <c r="A124" s="21"/>
      <c r="B124" s="69" t="s">
        <v>128</v>
      </c>
      <c r="C124" s="68" t="s">
        <v>65</v>
      </c>
      <c r="D124" s="74" t="s">
        <v>135</v>
      </c>
      <c r="E124" s="76">
        <f>18.6+44.4</f>
        <v>63</v>
      </c>
      <c r="F124" s="71"/>
      <c r="G124" s="71">
        <f>E124+F124</f>
        <v>63</v>
      </c>
    </row>
    <row r="125" spans="1:7" ht="15.75" hidden="1">
      <c r="A125" s="9"/>
      <c r="B125" s="64" t="s">
        <v>33</v>
      </c>
      <c r="C125" s="65"/>
      <c r="D125" s="66"/>
      <c r="E125" s="66"/>
      <c r="F125" s="67"/>
      <c r="G125" s="68"/>
    </row>
    <row r="126" spans="1:7" ht="15" hidden="1">
      <c r="A126" s="21"/>
      <c r="B126" s="69" t="s">
        <v>129</v>
      </c>
      <c r="C126" s="68" t="s">
        <v>67</v>
      </c>
      <c r="D126" s="66" t="s">
        <v>68</v>
      </c>
      <c r="E126" s="68">
        <v>2</v>
      </c>
      <c r="F126" s="72"/>
      <c r="G126" s="68">
        <f>E126+F126</f>
        <v>2</v>
      </c>
    </row>
    <row r="127" spans="1:7" ht="15.75" hidden="1">
      <c r="A127" s="9"/>
      <c r="B127" s="64" t="s">
        <v>35</v>
      </c>
      <c r="C127" s="65"/>
      <c r="D127" s="66"/>
      <c r="E127" s="66"/>
      <c r="F127" s="67"/>
      <c r="G127" s="68"/>
    </row>
    <row r="128" spans="1:7" ht="30" hidden="1">
      <c r="A128" s="20"/>
      <c r="B128" s="75" t="s">
        <v>132</v>
      </c>
      <c r="C128" s="68" t="s">
        <v>69</v>
      </c>
      <c r="D128" s="66" t="s">
        <v>68</v>
      </c>
      <c r="E128" s="68">
        <v>100</v>
      </c>
      <c r="F128" s="72"/>
      <c r="G128" s="68">
        <f>E128+F128</f>
        <v>100</v>
      </c>
    </row>
    <row r="129" spans="1:7" ht="15">
      <c r="A129" s="29"/>
      <c r="B129" s="77"/>
      <c r="C129" s="77"/>
      <c r="D129" s="77"/>
      <c r="E129" s="77"/>
      <c r="F129" s="77"/>
      <c r="G129" s="77"/>
    </row>
    <row r="130" spans="1:7" ht="15.75">
      <c r="A130" s="4"/>
      <c r="B130" s="4" t="s">
        <v>178</v>
      </c>
      <c r="C130" s="4"/>
      <c r="D130" s="4"/>
      <c r="E130" s="26"/>
      <c r="F130" s="4"/>
      <c r="G130" s="26" t="s">
        <v>179</v>
      </c>
    </row>
    <row r="131" spans="1:7" ht="15">
      <c r="A131" s="22"/>
      <c r="B131" s="22"/>
      <c r="C131" s="22"/>
      <c r="D131" s="22"/>
      <c r="E131" s="23" t="s">
        <v>36</v>
      </c>
      <c r="F131" s="22"/>
      <c r="G131" s="22" t="s">
        <v>99</v>
      </c>
    </row>
    <row r="132" ht="15.75">
      <c r="B132" s="4" t="s">
        <v>38</v>
      </c>
    </row>
    <row r="133" spans="2:3" ht="15.75">
      <c r="B133" s="4" t="s">
        <v>157</v>
      </c>
      <c r="C133" s="63"/>
    </row>
    <row r="134" spans="1:7" ht="15.75">
      <c r="A134" s="4"/>
      <c r="B134" s="4" t="s">
        <v>176</v>
      </c>
      <c r="C134" s="4"/>
      <c r="D134" s="4"/>
      <c r="E134" s="26"/>
      <c r="F134" s="4"/>
      <c r="G134" s="26" t="s">
        <v>177</v>
      </c>
    </row>
    <row r="135" spans="5:7" ht="15">
      <c r="E135" s="23" t="s">
        <v>36</v>
      </c>
      <c r="G135" s="22" t="s">
        <v>99</v>
      </c>
    </row>
    <row r="136" spans="2:5" ht="15">
      <c r="B136" s="45"/>
      <c r="E136" s="23"/>
    </row>
    <row r="137" ht="15.75">
      <c r="B137" s="30" t="s">
        <v>117</v>
      </c>
    </row>
    <row r="138" ht="15.75">
      <c r="B138" s="28" t="s">
        <v>118</v>
      </c>
    </row>
  </sheetData>
  <sheetProtection/>
  <mergeCells count="38">
    <mergeCell ref="B121:G121"/>
    <mergeCell ref="B20:G20"/>
    <mergeCell ref="B26:G26"/>
    <mergeCell ref="B78:G78"/>
    <mergeCell ref="B30:G30"/>
    <mergeCell ref="B33:G33"/>
    <mergeCell ref="B27:G27"/>
    <mergeCell ref="B21:G21"/>
    <mergeCell ref="B103:G103"/>
    <mergeCell ref="B112:G112"/>
    <mergeCell ref="B94:G94"/>
    <mergeCell ref="A43:B43"/>
    <mergeCell ref="B59:G59"/>
    <mergeCell ref="B63:G63"/>
    <mergeCell ref="A45:A46"/>
    <mergeCell ref="B45:G45"/>
    <mergeCell ref="B31:G31"/>
    <mergeCell ref="B17:D17"/>
    <mergeCell ref="B24:D24"/>
    <mergeCell ref="B23:E23"/>
    <mergeCell ref="B22:G22"/>
    <mergeCell ref="B19:G19"/>
    <mergeCell ref="B28:G28"/>
    <mergeCell ref="B25:G25"/>
    <mergeCell ref="D12:E12"/>
    <mergeCell ref="A7:G7"/>
    <mergeCell ref="A8:G8"/>
    <mergeCell ref="B18:I18"/>
    <mergeCell ref="E14:F14"/>
    <mergeCell ref="E15:F15"/>
    <mergeCell ref="D11:E11"/>
    <mergeCell ref="D13:E13"/>
    <mergeCell ref="E5:G5"/>
    <mergeCell ref="D10:E10"/>
    <mergeCell ref="E1:F1"/>
    <mergeCell ref="E2:G2"/>
    <mergeCell ref="E3:G3"/>
    <mergeCell ref="E4:G4"/>
  </mergeCells>
  <printOptions/>
  <pageMargins left="0.1968503937007874" right="0.15748031496062992" top="0.5118110236220472" bottom="0.2755905511811024" header="0.31496062992125984" footer="0.31496062992125984"/>
  <pageSetup fitToHeight="4" horizontalDpi="600" verticalDpi="600" orientation="landscape" paperSize="9" scale="72" r:id="rId1"/>
  <rowBreaks count="3" manualBreakCount="3">
    <brk id="33" max="255" man="1"/>
    <brk id="62" max="255" man="1"/>
    <brk id="9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>
      <c r="A2" s="110" t="s">
        <v>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.75">
      <c r="A3" s="106" t="s">
        <v>4</v>
      </c>
      <c r="B3" s="6"/>
      <c r="C3" s="1"/>
      <c r="E3" s="90"/>
      <c r="F3" s="90"/>
      <c r="G3" s="90"/>
      <c r="H3" s="90"/>
      <c r="I3" s="90"/>
      <c r="J3" s="90"/>
      <c r="K3" s="90"/>
      <c r="L3" s="90"/>
      <c r="M3" s="90"/>
    </row>
    <row r="4" spans="1:13" ht="15" customHeight="1">
      <c r="A4" s="106"/>
      <c r="B4" s="7" t="s">
        <v>5</v>
      </c>
      <c r="C4" s="1"/>
      <c r="E4" s="115" t="s">
        <v>40</v>
      </c>
      <c r="F4" s="115"/>
      <c r="G4" s="115"/>
      <c r="H4" s="115"/>
      <c r="I4" s="115"/>
      <c r="J4" s="115"/>
      <c r="K4" s="115"/>
      <c r="L4" s="115"/>
      <c r="M4" s="115"/>
    </row>
    <row r="5" spans="1:13" ht="15.75">
      <c r="A5" s="106" t="s">
        <v>6</v>
      </c>
      <c r="B5" s="6"/>
      <c r="C5" s="1"/>
      <c r="E5" s="90"/>
      <c r="F5" s="90"/>
      <c r="G5" s="90"/>
      <c r="H5" s="90"/>
      <c r="I5" s="90"/>
      <c r="J5" s="90"/>
      <c r="K5" s="90"/>
      <c r="L5" s="90"/>
      <c r="M5" s="90"/>
    </row>
    <row r="6" spans="1:13" ht="15" customHeight="1">
      <c r="A6" s="106"/>
      <c r="B6" s="7" t="s">
        <v>5</v>
      </c>
      <c r="C6" s="1"/>
      <c r="E6" s="91" t="s">
        <v>39</v>
      </c>
      <c r="F6" s="91"/>
      <c r="G6" s="91"/>
      <c r="H6" s="91"/>
      <c r="I6" s="91"/>
      <c r="J6" s="91"/>
      <c r="K6" s="91"/>
      <c r="L6" s="91"/>
      <c r="M6" s="91"/>
    </row>
    <row r="7" spans="1:13" ht="15.75">
      <c r="A7" s="106" t="s">
        <v>7</v>
      </c>
      <c r="B7" s="6"/>
      <c r="C7" s="6"/>
      <c r="E7" s="90"/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106"/>
      <c r="B8" s="8" t="s">
        <v>5</v>
      </c>
      <c r="C8" s="8" t="s">
        <v>8</v>
      </c>
      <c r="E8" s="115" t="s">
        <v>41</v>
      </c>
      <c r="F8" s="115"/>
      <c r="G8" s="115"/>
      <c r="H8" s="115"/>
      <c r="I8" s="115"/>
      <c r="J8" s="115"/>
      <c r="K8" s="115"/>
      <c r="L8" s="115"/>
      <c r="M8" s="115"/>
    </row>
    <row r="9" spans="1:4" ht="15.75">
      <c r="A9" s="106" t="s">
        <v>9</v>
      </c>
      <c r="B9" s="133" t="s">
        <v>44</v>
      </c>
      <c r="C9" s="133"/>
      <c r="D9" s="133"/>
    </row>
    <row r="10" spans="1:4" ht="15.75">
      <c r="A10" s="106"/>
      <c r="B10" s="133" t="s">
        <v>18</v>
      </c>
      <c r="C10" s="133"/>
      <c r="D10" s="133"/>
    </row>
    <row r="11" ht="15.75">
      <c r="A11" s="4"/>
    </row>
    <row r="12" ht="15.75">
      <c r="A12" s="4"/>
    </row>
    <row r="14" spans="2:10" ht="15.75">
      <c r="B14" s="131" t="s">
        <v>45</v>
      </c>
      <c r="C14" s="131"/>
      <c r="D14" s="131"/>
      <c r="E14" s="131" t="s">
        <v>46</v>
      </c>
      <c r="F14" s="131"/>
      <c r="G14" s="131"/>
      <c r="H14" s="131" t="s">
        <v>47</v>
      </c>
      <c r="I14" s="131"/>
      <c r="J14" s="131"/>
    </row>
    <row r="15" spans="2:10" ht="31.5">
      <c r="B15" s="9" t="s">
        <v>48</v>
      </c>
      <c r="C15" s="9" t="s">
        <v>49</v>
      </c>
      <c r="D15" s="9" t="s">
        <v>50</v>
      </c>
      <c r="E15" s="9" t="s">
        <v>48</v>
      </c>
      <c r="F15" s="9" t="s">
        <v>49</v>
      </c>
      <c r="G15" s="9" t="s">
        <v>50</v>
      </c>
      <c r="H15" s="9" t="s">
        <v>48</v>
      </c>
      <c r="I15" s="9" t="s">
        <v>49</v>
      </c>
      <c r="J15" s="9" t="s">
        <v>50</v>
      </c>
    </row>
    <row r="16" spans="2:10" ht="15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15.75">
      <c r="B17" s="9"/>
      <c r="C17" s="9"/>
      <c r="D17" s="9"/>
      <c r="E17" s="9"/>
      <c r="F17" s="9"/>
      <c r="G17" s="9"/>
      <c r="H17" s="9"/>
      <c r="I17" s="9"/>
      <c r="J17" s="9"/>
    </row>
    <row r="18" spans="2:10" ht="15.75">
      <c r="B18" s="9"/>
      <c r="C18" s="9"/>
      <c r="D18" s="9"/>
      <c r="E18" s="9"/>
      <c r="F18" s="9"/>
      <c r="G18" s="9"/>
      <c r="H18" s="9"/>
      <c r="I18" s="9"/>
      <c r="J18" s="9"/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1:10" ht="15.75">
      <c r="A20" s="4"/>
      <c r="B20" s="9"/>
      <c r="C20" s="9"/>
      <c r="D20" s="9"/>
      <c r="E20" s="9"/>
      <c r="F20" s="9"/>
      <c r="G20" s="9"/>
      <c r="H20" s="9"/>
      <c r="I20" s="9"/>
      <c r="J20" s="9"/>
    </row>
    <row r="21" ht="15.75">
      <c r="A21" s="4"/>
    </row>
    <row r="22" spans="1:13" ht="15.75">
      <c r="A22" s="106" t="s">
        <v>10</v>
      </c>
      <c r="B22" s="104" t="s">
        <v>17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2" ht="15.75">
      <c r="A23" s="106"/>
      <c r="B23" s="1" t="s">
        <v>18</v>
      </c>
    </row>
    <row r="24" ht="15.75">
      <c r="A24" s="4"/>
    </row>
    <row r="25" spans="1:11" ht="79.5" customHeight="1">
      <c r="A25" s="131" t="s">
        <v>60</v>
      </c>
      <c r="B25" s="131" t="s">
        <v>59</v>
      </c>
      <c r="C25" s="131" t="s">
        <v>45</v>
      </c>
      <c r="D25" s="131"/>
      <c r="E25" s="131"/>
      <c r="F25" s="131" t="s">
        <v>46</v>
      </c>
      <c r="G25" s="131"/>
      <c r="H25" s="131"/>
      <c r="I25" s="131" t="s">
        <v>47</v>
      </c>
      <c r="J25" s="131"/>
      <c r="K25" s="131"/>
    </row>
    <row r="26" spans="1:11" ht="31.5">
      <c r="A26" s="131"/>
      <c r="B26" s="131"/>
      <c r="C26" s="9" t="s">
        <v>48</v>
      </c>
      <c r="D26" s="9" t="s">
        <v>49</v>
      </c>
      <c r="E26" s="9" t="s">
        <v>50</v>
      </c>
      <c r="F26" s="9" t="s">
        <v>48</v>
      </c>
      <c r="G26" s="9" t="s">
        <v>49</v>
      </c>
      <c r="H26" s="9" t="s">
        <v>50</v>
      </c>
      <c r="I26" s="9" t="s">
        <v>48</v>
      </c>
      <c r="J26" s="9" t="s">
        <v>49</v>
      </c>
      <c r="K26" s="9" t="s">
        <v>50</v>
      </c>
    </row>
    <row r="27" spans="1:11" ht="15.75">
      <c r="A27" s="9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15.75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 t="s">
        <v>23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131" t="s">
        <v>51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ht="15.75">
      <c r="A33" s="4"/>
    </row>
    <row r="34" ht="15.75">
      <c r="A34" s="4"/>
    </row>
    <row r="35" spans="1:13" ht="15.75">
      <c r="A35" s="106" t="s">
        <v>11</v>
      </c>
      <c r="B35" s="104" t="s">
        <v>52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2" ht="15.75">
      <c r="A36" s="106"/>
      <c r="B36" s="1" t="s">
        <v>18</v>
      </c>
    </row>
    <row r="37" ht="15.75">
      <c r="A37" s="4"/>
    </row>
    <row r="38" ht="15.75">
      <c r="A38" s="4"/>
    </row>
    <row r="39" spans="2:11" ht="15.75">
      <c r="B39" s="131" t="s">
        <v>26</v>
      </c>
      <c r="C39" s="131" t="s">
        <v>45</v>
      </c>
      <c r="D39" s="131"/>
      <c r="E39" s="131"/>
      <c r="F39" s="131" t="s">
        <v>46</v>
      </c>
      <c r="G39" s="131"/>
      <c r="H39" s="131"/>
      <c r="I39" s="131" t="s">
        <v>47</v>
      </c>
      <c r="J39" s="131"/>
      <c r="K39" s="131"/>
    </row>
    <row r="40" spans="2:11" ht="41.25" customHeight="1">
      <c r="B40" s="131"/>
      <c r="C40" s="9" t="s">
        <v>48</v>
      </c>
      <c r="D40" s="9" t="s">
        <v>49</v>
      </c>
      <c r="E40" s="9" t="s">
        <v>50</v>
      </c>
      <c r="F40" s="9" t="s">
        <v>48</v>
      </c>
      <c r="G40" s="9" t="s">
        <v>49</v>
      </c>
      <c r="H40" s="9" t="s">
        <v>50</v>
      </c>
      <c r="I40" s="9" t="s">
        <v>48</v>
      </c>
      <c r="J40" s="9" t="s">
        <v>49</v>
      </c>
      <c r="K40" s="9" t="s">
        <v>50</v>
      </c>
    </row>
    <row r="41" spans="2:11" ht="15.75">
      <c r="B41" s="9">
        <v>1</v>
      </c>
      <c r="C41" s="9">
        <v>2</v>
      </c>
      <c r="D41" s="9">
        <v>3</v>
      </c>
      <c r="E41" s="9">
        <v>4</v>
      </c>
      <c r="F41" s="9">
        <v>5</v>
      </c>
      <c r="G41" s="9">
        <v>6</v>
      </c>
      <c r="H41" s="9">
        <v>7</v>
      </c>
      <c r="I41" s="9">
        <v>8</v>
      </c>
      <c r="J41" s="9">
        <v>9</v>
      </c>
      <c r="K41" s="9">
        <v>10</v>
      </c>
    </row>
    <row r="42" spans="2:11" ht="15.75">
      <c r="B42" s="10"/>
      <c r="C42" s="9"/>
      <c r="D42" s="9"/>
      <c r="E42" s="9"/>
      <c r="F42" s="9"/>
      <c r="G42" s="9"/>
      <c r="H42" s="9"/>
      <c r="I42" s="9"/>
      <c r="J42" s="9"/>
      <c r="K42" s="9"/>
    </row>
    <row r="43" spans="2:11" ht="15.75">
      <c r="B43" s="10"/>
      <c r="C43" s="9"/>
      <c r="D43" s="9"/>
      <c r="E43" s="9"/>
      <c r="F43" s="9"/>
      <c r="G43" s="9"/>
      <c r="H43" s="9"/>
      <c r="I43" s="9"/>
      <c r="J43" s="9"/>
      <c r="K43" s="9"/>
    </row>
    <row r="44" spans="2:11" ht="15.75">
      <c r="B44" s="10" t="s">
        <v>23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31" t="s">
        <v>51</v>
      </c>
      <c r="C45" s="131"/>
      <c r="D45" s="131"/>
      <c r="E45" s="131"/>
      <c r="F45" s="131"/>
      <c r="G45" s="131"/>
      <c r="H45" s="131"/>
      <c r="I45" s="131"/>
      <c r="J45" s="131"/>
      <c r="K45" s="131"/>
    </row>
    <row r="46" ht="15.75">
      <c r="A46" s="4"/>
    </row>
    <row r="47" ht="15.75">
      <c r="A47" s="4"/>
    </row>
    <row r="48" spans="1:13" ht="15.75">
      <c r="A48" s="3" t="s">
        <v>12</v>
      </c>
      <c r="B48" s="104" t="s">
        <v>53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ht="15.75">
      <c r="A49" s="4"/>
    </row>
    <row r="50" ht="15.75">
      <c r="A50" s="4"/>
    </row>
    <row r="51" spans="1:13" ht="31.5" customHeight="1">
      <c r="A51" s="131" t="s">
        <v>61</v>
      </c>
      <c r="B51" s="131" t="s">
        <v>54</v>
      </c>
      <c r="C51" s="131" t="s">
        <v>30</v>
      </c>
      <c r="D51" s="131" t="s">
        <v>31</v>
      </c>
      <c r="E51" s="131" t="s">
        <v>45</v>
      </c>
      <c r="F51" s="131"/>
      <c r="G51" s="131"/>
      <c r="H51" s="131" t="s">
        <v>55</v>
      </c>
      <c r="I51" s="131"/>
      <c r="J51" s="131"/>
      <c r="K51" s="131" t="s">
        <v>47</v>
      </c>
      <c r="L51" s="131"/>
      <c r="M51" s="131"/>
    </row>
    <row r="52" spans="1:13" ht="15.7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31.5">
      <c r="A53" s="131"/>
      <c r="B53" s="131"/>
      <c r="C53" s="131"/>
      <c r="D53" s="131"/>
      <c r="E53" s="9" t="s">
        <v>48</v>
      </c>
      <c r="F53" s="9" t="s">
        <v>49</v>
      </c>
      <c r="G53" s="9" t="s">
        <v>50</v>
      </c>
      <c r="H53" s="9" t="s">
        <v>48</v>
      </c>
      <c r="I53" s="9" t="s">
        <v>49</v>
      </c>
      <c r="J53" s="9" t="s">
        <v>50</v>
      </c>
      <c r="K53" s="9" t="s">
        <v>48</v>
      </c>
      <c r="L53" s="9" t="s">
        <v>49</v>
      </c>
      <c r="M53" s="9" t="s">
        <v>50</v>
      </c>
    </row>
    <row r="54" spans="1:13" ht="15.75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9">
        <v>13</v>
      </c>
    </row>
    <row r="55" spans="1:13" ht="15.75">
      <c r="A55" s="9">
        <v>1</v>
      </c>
      <c r="B55" s="10" t="s">
        <v>32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9"/>
      <c r="B56" s="11" t="s">
        <v>56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31" t="s">
        <v>57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5.75">
      <c r="A58" s="9">
        <v>2</v>
      </c>
      <c r="B58" s="10" t="s">
        <v>33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9"/>
      <c r="B59" s="11" t="s">
        <v>56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31" t="s">
        <v>57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5.75">
      <c r="A61" s="9">
        <v>3</v>
      </c>
      <c r="B61" s="10" t="s">
        <v>34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9"/>
      <c r="B62" s="11" t="s">
        <v>56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31" t="s">
        <v>57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5.75">
      <c r="A64" s="9">
        <v>4</v>
      </c>
      <c r="B64" s="10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"/>
      <c r="B65" s="11" t="s">
        <v>56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31" t="s">
        <v>57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5.75">
      <c r="A67" s="131" t="s">
        <v>58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ht="15.75">
      <c r="A68" s="4"/>
    </row>
    <row r="69" ht="15.75">
      <c r="A69" s="4"/>
    </row>
    <row r="70" spans="1:13" ht="15.75">
      <c r="A70" s="104" t="s">
        <v>62</v>
      </c>
      <c r="B70" s="104"/>
      <c r="C70" s="104"/>
      <c r="D70" s="104"/>
      <c r="E70" s="104"/>
      <c r="F70" s="104"/>
      <c r="G70" s="104"/>
      <c r="H70" s="13"/>
      <c r="J70" s="100"/>
      <c r="K70" s="100"/>
      <c r="L70" s="100"/>
      <c r="M70" s="100"/>
    </row>
    <row r="71" spans="1:13" ht="15.75">
      <c r="A71" s="1"/>
      <c r="B71" s="3"/>
      <c r="C71" s="3"/>
      <c r="D71" s="1"/>
      <c r="H71" s="12" t="s">
        <v>36</v>
      </c>
      <c r="J71" s="109" t="s">
        <v>37</v>
      </c>
      <c r="K71" s="109"/>
      <c r="L71" s="109"/>
      <c r="M71" s="109"/>
    </row>
    <row r="72" spans="1:4" ht="15" customHeight="1">
      <c r="A72" s="2"/>
      <c r="D72" s="1"/>
    </row>
    <row r="73" spans="1:13" ht="15.75">
      <c r="A73" s="104" t="s">
        <v>63</v>
      </c>
      <c r="B73" s="104"/>
      <c r="C73" s="104"/>
      <c r="D73" s="104"/>
      <c r="E73" s="104"/>
      <c r="F73" s="104"/>
      <c r="G73" s="104"/>
      <c r="H73" s="13"/>
      <c r="J73" s="100"/>
      <c r="K73" s="100"/>
      <c r="L73" s="100"/>
      <c r="M73" s="100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36</v>
      </c>
      <c r="J74" s="109" t="s">
        <v>37</v>
      </c>
      <c r="K74" s="109"/>
      <c r="L74" s="109"/>
      <c r="M74" s="109"/>
    </row>
  </sheetData>
  <sheetProtection/>
  <mergeCells count="51">
    <mergeCell ref="B14:D14"/>
    <mergeCell ref="I39:K39"/>
    <mergeCell ref="A25:A26"/>
    <mergeCell ref="B25:B26"/>
    <mergeCell ref="A32:K32"/>
    <mergeCell ref="B35:M35"/>
    <mergeCell ref="A35:A36"/>
    <mergeCell ref="I25:K25"/>
    <mergeCell ref="C25:E25"/>
    <mergeCell ref="F25:H25"/>
    <mergeCell ref="A22:A23"/>
    <mergeCell ref="E8:M8"/>
    <mergeCell ref="A7:A8"/>
    <mergeCell ref="E7:M7"/>
    <mergeCell ref="B9:D9"/>
    <mergeCell ref="E14:G14"/>
    <mergeCell ref="B22:M22"/>
    <mergeCell ref="H14:J14"/>
    <mergeCell ref="B10:D10"/>
    <mergeCell ref="A9:A10"/>
    <mergeCell ref="A1:M1"/>
    <mergeCell ref="A2:M2"/>
    <mergeCell ref="E3:M3"/>
    <mergeCell ref="E4:M4"/>
    <mergeCell ref="A3:A4"/>
    <mergeCell ref="A5:A6"/>
    <mergeCell ref="E5:M5"/>
    <mergeCell ref="E6:M6"/>
    <mergeCell ref="A67:M67"/>
    <mergeCell ref="A66:M66"/>
    <mergeCell ref="B39:B40"/>
    <mergeCell ref="D51:D53"/>
    <mergeCell ref="A57:M57"/>
    <mergeCell ref="C39:E39"/>
    <mergeCell ref="F39:H39"/>
    <mergeCell ref="B45:K45"/>
    <mergeCell ref="B48:M48"/>
    <mergeCell ref="K51:M52"/>
    <mergeCell ref="A63:M63"/>
    <mergeCell ref="H51:J52"/>
    <mergeCell ref="A60:M60"/>
    <mergeCell ref="B51:B53"/>
    <mergeCell ref="A51:A53"/>
    <mergeCell ref="C51:C53"/>
    <mergeCell ref="E51:G52"/>
    <mergeCell ref="J74:M74"/>
    <mergeCell ref="A73:G73"/>
    <mergeCell ref="J70:M70"/>
    <mergeCell ref="J71:M71"/>
    <mergeCell ref="A70:G70"/>
    <mergeCell ref="J73:M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u252209</cp:lastModifiedBy>
  <cp:lastPrinted>2020-10-02T12:00:26Z</cp:lastPrinted>
  <dcterms:created xsi:type="dcterms:W3CDTF">2018-12-28T08:43:53Z</dcterms:created>
  <dcterms:modified xsi:type="dcterms:W3CDTF">2020-12-29T14:20:36Z</dcterms:modified>
  <cp:category/>
  <cp:version/>
  <cp:contentType/>
  <cp:contentStatus/>
</cp:coreProperties>
</file>