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31" windowWidth="15450" windowHeight="8730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'паспорт'!$A$1:$I$108</definedName>
  </definedNames>
  <calcPr fullCalcOnLoad="1"/>
</workbook>
</file>

<file path=xl/sharedStrings.xml><?xml version="1.0" encoding="utf-8"?>
<sst xmlns="http://schemas.openxmlformats.org/spreadsheetml/2006/main" count="297" uniqueCount="169">
  <si>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</si>
  <si>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</si>
  <si>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</si>
  <si>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</si>
  <si>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</si>
  <si>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</si>
  <si>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</si>
  <si>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</si>
  <si>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</si>
  <si>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</si>
  <si>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</si>
  <si>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</si>
  <si>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</si>
  <si>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</si>
  <si>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</si>
  <si>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</si>
  <si>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</si>
  <si>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</si>
  <si>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</si>
  <si>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</si>
  <si>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</si>
  <si>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</si>
  <si>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</si>
  <si>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</si>
  <si>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</si>
  <si>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</si>
  <si>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</si>
  <si>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</si>
  <si>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</si>
  <si>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</si>
  <si>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</si>
  <si>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</si>
  <si>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</si>
  <si>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</si>
  <si>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</si>
  <si>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</si>
  <si>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</si>
  <si>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</si>
  <si>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</si>
  <si>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</si>
  <si>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</si>
  <si>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</si>
  <si>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</si>
  <si>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</si>
  <si>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</si>
  <si>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</si>
  <si>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</si>
  <si>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</si>
  <si>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</si>
  <si>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</si>
  <si>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</si>
  <si>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</si>
  <si>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</si>
  <si>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</si>
  <si>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</si>
  <si>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</si>
  <si>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</si>
  <si>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</si>
  <si>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</si>
  <si>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</si>
  <si>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</si>
  <si>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</si>
  <si>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</si>
  <si>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</si>
  <si>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показники затрат</t>
  </si>
  <si>
    <t>показники продукту</t>
  </si>
  <si>
    <t>показники ефективності</t>
  </si>
  <si>
    <t>Комплексна програма розвитку та підтримки первинної медичної допомоги КНП &lt;&lt;Сновський центр ПМД&gt;&gt; на 2018-2021 роки</t>
  </si>
  <si>
    <t>Завдання 1</t>
  </si>
  <si>
    <t>одиниць</t>
  </si>
  <si>
    <t>Розрахункові дані</t>
  </si>
  <si>
    <t>осіб</t>
  </si>
  <si>
    <t>Звіт про захворювання, зареєстровані у хворих, які проживають у районі обслуговування (Ф12), Звіт про лікувально-профілактичного закладу (Ф20)</t>
  </si>
  <si>
    <t>забезпечення повноти охоплення профілактичними щепленнями</t>
  </si>
  <si>
    <t>%</t>
  </si>
  <si>
    <t>Накладні</t>
  </si>
  <si>
    <t xml:space="preserve">динаміка виявлених візуальних форм онкозахворювань в занедбаних стадіях </t>
  </si>
  <si>
    <t>Звіт про хворих на злоякісні новоутворення (Ф. 35-здоров)</t>
  </si>
  <si>
    <t>динаміка виявлених випадків туберкульозу в занедбаних стадіях</t>
  </si>
  <si>
    <t>Звіт про хворих на туберкульоз(Ф. 33)</t>
  </si>
  <si>
    <t>Завдання 2</t>
  </si>
  <si>
    <t>тис.грн.</t>
  </si>
  <si>
    <t>Договір</t>
  </si>
  <si>
    <t>Розрахункові дані /аналіз</t>
  </si>
  <si>
    <r>
      <t xml:space="preserve">Мета бюджетної програми: </t>
    </r>
    <r>
      <rPr>
        <sz val="12"/>
        <color indexed="8"/>
        <rFont val="Times New Roman"/>
        <family val="1"/>
      </rPr>
      <t xml:space="preserve">Зміцнення   та поліпшення здоров'я населення шляхом забезпечення потреб населення у первинній медичній допомозі. </t>
    </r>
  </si>
  <si>
    <t>Придбання обладнання і предметів довгострокового користування</t>
  </si>
  <si>
    <t>(ініціали і прізвище)</t>
  </si>
  <si>
    <t>показники  якості</t>
  </si>
  <si>
    <t>Обсяг видатків на придбання обладнання  і предметів довгострокового використання</t>
  </si>
  <si>
    <t>Кількість одиниць придбання обладнання  і предметів довгострокового використання</t>
  </si>
  <si>
    <t>Середні витрати на придбання обладнання  і предметів довгострокового використання</t>
  </si>
  <si>
    <t>Відсоток  до потреби в придбанні обладнання  і предметів довгострокового використання</t>
  </si>
  <si>
    <t>Рішення 30 сесії 7 скликання Сновської міської ради від 21.12.2018</t>
  </si>
  <si>
    <t>0112111</t>
  </si>
  <si>
    <t>0726</t>
  </si>
  <si>
    <t xml:space="preserve">Забезпечення підтримки первинної медичної допомоги </t>
  </si>
  <si>
    <t>Розвиток та підтримка первинної медичної допомоги</t>
  </si>
  <si>
    <t>Обсяг видатків на забезпечення підтримки первинної медичної допомоги</t>
  </si>
  <si>
    <t>Забезпечення підтримки первинної медичної допомоги</t>
  </si>
  <si>
    <t>грн</t>
  </si>
  <si>
    <t>кошторис</t>
  </si>
  <si>
    <t>план використання</t>
  </si>
  <si>
    <t>онкохворі</t>
  </si>
  <si>
    <t>хворі пільгових категорій</t>
  </si>
  <si>
    <t>учасники АТО</t>
  </si>
  <si>
    <t>Середні витрати на 1 хворого</t>
  </si>
  <si>
    <t>в т.ч  видатки на комунальні послуги</t>
  </si>
  <si>
    <t>Цілі державної політики, на досягнення яких спрямована реалізація бюджетної програми:</t>
  </si>
  <si>
    <t xml:space="preserve"> Ціль державної політики</t>
  </si>
  <si>
    <t>Створення умов для розвитку та функціонування ефективної первинної медичної допомоги на засадах сімейної медицини</t>
  </si>
  <si>
    <t>11.</t>
  </si>
  <si>
    <t>в т.ч  на проведення профілактичних заходів, направлених на зниження рівня захворюваності та лікування</t>
  </si>
  <si>
    <t xml:space="preserve">Дата погодження </t>
  </si>
  <si>
    <t>М. П.</t>
  </si>
  <si>
    <t>тис.грн</t>
  </si>
  <si>
    <t>Кількість одиниць придбаного обладнання</t>
  </si>
  <si>
    <t>один.</t>
  </si>
  <si>
    <t>розрахункові дані/аналіз</t>
  </si>
  <si>
    <t>Середні видатки  на придбання  одиниці обладнання</t>
  </si>
  <si>
    <t>Відсоток  до потреби в придбанні обладнання</t>
  </si>
  <si>
    <t xml:space="preserve"> Завдання: 3  Придбання обладнання і предметів довгострокового користування</t>
  </si>
  <si>
    <t>Рішення 36 сесії 7 скликання Сновської міської ради від  27.06.2019р.</t>
  </si>
  <si>
    <t>Первинна медична допомога населенню, що надається центрами первинної медичної (медико-санітарної) допомоги</t>
  </si>
  <si>
    <t>Програма сприяння виконанню повноважень депутатами Сновської міської ради на 2019-2021 роки</t>
  </si>
  <si>
    <t xml:space="preserve">1. </t>
  </si>
  <si>
    <t>Сновська міська рада</t>
  </si>
  <si>
    <t>04061932</t>
  </si>
  <si>
    <t>(код за ЄДРПОУ)</t>
  </si>
  <si>
    <t xml:space="preserve">2. </t>
  </si>
  <si>
    <t xml:space="preserve">3. </t>
  </si>
  <si>
    <t>25510000000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</si>
  <si>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</si>
  <si>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</si>
  <si>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</si>
  <si>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</si>
  <si>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</si>
  <si>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Обсяг бюджетних призначень / бюджетних асигнувань</t>
  </si>
  <si>
    <t>гривень, у тому числі загального фонду</t>
  </si>
  <si>
    <t>гривень та спеціального фонд</t>
  </si>
  <si>
    <t>гривень.</t>
  </si>
  <si>
    <t xml:space="preserve">Підстави для виконання бюджетної програми: </t>
  </si>
  <si>
    <t>2111</t>
  </si>
  <si>
    <t>кількість пацієнтів :                                 в.т.ч</t>
  </si>
  <si>
    <t>туберкульоз (раеакція Манту)</t>
  </si>
  <si>
    <t>бюджетної програми місцевого бюджету на 2020 рік</t>
  </si>
  <si>
    <t>0100000</t>
  </si>
  <si>
    <t>(код Програмної  класифікації видатків та кредитування місцевих бюджетів)</t>
  </si>
  <si>
    <t>0110000</t>
  </si>
  <si>
    <t>Фінансовий відділ Сновської міської ради</t>
  </si>
  <si>
    <t>________________________ N ______</t>
  </si>
  <si>
    <t>Забезпечення зміцнення матеріально-техничної  бази  закладів охорони здоров"я  на виконання доручень виборців  депутатами  обласної ради у 2020 році</t>
  </si>
  <si>
    <t xml:space="preserve"> Завдання: 2  Забезпечення зміцнення матеріально-техничної  бази  закладів охорони здоров"я  на виконання доручень виборців  депутатами  обласної ради у 2020 році</t>
  </si>
  <si>
    <t>Кількість одиниць придбання предметів  та матеріалів</t>
  </si>
  <si>
    <t>розрахункові дані</t>
  </si>
  <si>
    <t>Витрати на зміцнення матеріально-техничної  бази  закладів охорони здоров"я  на виконання доручень виборців  депутатами  обласної ради у 2020 році</t>
  </si>
  <si>
    <t>Спільне розпорядження голів обласної державної адміністрації та обласної ради від 19.03.2020р. №26 ,,Про виділення коштів” ; Рішення 46 сесії 7 скликання Сновської міської ради від  27.03.2020р</t>
  </si>
  <si>
    <t>Середні видатки  на придбання  предметів,  матеріалів та медикаментів</t>
  </si>
  <si>
    <t>Відсоток  до потреби в придбанні предметів, матеріалів та медикаментів</t>
  </si>
  <si>
    <t>Спільне розпоряджень голів обласної державної адміністрації та обласної ради від  10.03.2020 року №19 ,,Про виділення коштів";Рішення 46 сесії 7 скликання Сновської міської ради від  27.03.2020р;Спільне розпорядження голів обласної державної адміністрації та обласної ради від 06.04.2020р. №34 ,,Про виділення коштів” ; Розпорядження голови міської ради від 10.04.2020р №65</t>
  </si>
  <si>
    <t>Витрати на придбання медичного інструментарію, медичного обладнання,  засобів індивідуального захисту та дезинфікуючих засобів  на виконання доручень виборців  депутатами  обласної ради у 2020 році</t>
  </si>
  <si>
    <t>Кількість  придбаного  медич. інструментарія, медич. обладнання,  засобів індивідуального захисту та дезинфікуючих засобів</t>
  </si>
  <si>
    <t xml:space="preserve">Програма місцевих стимулів для медичних працівників Сновської ОТГ на 2020 – 2022 роки  </t>
  </si>
  <si>
    <t>Конституція України, Бюджетний кодекс України, Закон України "Про державний бюджет на 2020р",  Спільний наказ Мінфіну та МОЗ від 26.05.10р.№283/437 (зі змінами від  25.07.2013 р. № 693/633) "Про затвердження Типового переліку бюджетних програм та результативних показників їх виконання для місцевих бюджетів у галузі «Охорона здоров’я»", Наказ МФУ № 836 від 26.08.2014р «Про деякі питання запровадження програмно-цільового методу складання та виконання місцевих бюджетів», Наказ МФУ № 908 від 15.11.2018р «Про внесення змін до деяких наказів Міністерства фінансів України»,Наказ МФУ №1209 від 29.12.2018р «Про внесення змін до деяких наказів Міністерства фінансів України»Наказ МФУ №336 від 07.08.2019р «Про внесення змін до деяких наказів Міністерства фінансів України»;Спільне розпоряджень голів обласної державної адміністрації та обласної ради від  10.03.2020 року №19 ,,Про виділення коштів";Спільне розпорядження голів обласної державної адміністрації та обласної ради від 19.03.2020р. №26 ,,Про виділення коштів” ; Спільне розпорядження голів обласної державної адміністрації та обласної ради від 06.04.2020р. №34 ,,Про виділення коштів”;</t>
  </si>
  <si>
    <t>Начальник фінансового відділу Сновської міської ради</t>
  </si>
  <si>
    <t>Л.САВЧЕНКО</t>
  </si>
  <si>
    <t>Голова Сновської  міської ради</t>
  </si>
  <si>
    <t>О.МЕДВЕДЬОВ</t>
  </si>
  <si>
    <t xml:space="preserve">Розпорядження голови Сновської міської ради </t>
  </si>
  <si>
    <t>Спільне розпорядження голів обласної державної адміністрації та обласної ради від 07.07.2020р. № 74 „Про розподіл додаткової дотації на здійснення переданих з державного бюджету видатків з утримання закладів освіти та охорони здоров`я”;  Рішення 2 сесії 8 скликання Сновської міської ради від  29.12.2020р.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</si>
</sst>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9" fontId="8" fillId="0" borderId="12" xfId="53" applyNumberFormat="1" applyFont="1" applyBorder="1" applyAlignment="1">
      <alignment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92" fontId="3" fillId="24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9" fillId="24" borderId="0" xfId="0" applyFont="1" applyFill="1" applyAlignment="1">
      <alignment/>
    </xf>
    <xf numFmtId="3" fontId="13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92" fontId="3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wrapText="1"/>
    </xf>
    <xf numFmtId="0" fontId="9" fillId="0" borderId="0" xfId="0" applyFont="1" applyFill="1" applyAlignment="1" quotePrefix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1" fillId="22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Normal="80" zoomScaleSheetLayoutView="100" zoomScalePageLayoutView="0" workbookViewId="0" topLeftCell="B7">
      <selection activeCell="E87" sqref="E87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20.140625" style="5" customWidth="1"/>
    <col min="4" max="4" width="26.28125" style="5" customWidth="1"/>
    <col min="5" max="6" width="21.57421875" style="5" customWidth="1"/>
    <col min="7" max="7" width="34.57421875" style="5" customWidth="1"/>
    <col min="8" max="8" width="8.7109375" style="5" customWidth="1"/>
    <col min="9" max="9" width="11.7109375" style="5" customWidth="1"/>
    <col min="10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86" t="s">
        <v>1</v>
      </c>
      <c r="F2" s="86"/>
      <c r="G2" s="86"/>
    </row>
    <row r="3" spans="1:7" ht="15" customHeight="1">
      <c r="A3" s="1"/>
      <c r="B3" s="1"/>
      <c r="E3" s="87" t="s">
        <v>167</v>
      </c>
      <c r="F3" s="87"/>
      <c r="G3" s="87"/>
    </row>
    <row r="4" spans="1:7" ht="15" customHeight="1">
      <c r="A4" s="1"/>
      <c r="E4" s="83" t="s">
        <v>2</v>
      </c>
      <c r="F4" s="83"/>
      <c r="G4" s="83"/>
    </row>
    <row r="5" spans="1:7" s="31" customFormat="1" ht="15.75">
      <c r="A5" s="30"/>
      <c r="B5" s="30"/>
      <c r="E5" s="79" t="s">
        <v>149</v>
      </c>
      <c r="F5" s="79"/>
      <c r="G5" s="79"/>
    </row>
    <row r="6" spans="1:7" s="31" customFormat="1" ht="15" customHeight="1">
      <c r="A6" s="30"/>
      <c r="E6" s="5"/>
      <c r="F6" s="5"/>
      <c r="G6" s="5"/>
    </row>
    <row r="7" spans="1:7" ht="15.75">
      <c r="A7" s="89" t="s">
        <v>3</v>
      </c>
      <c r="B7" s="89"/>
      <c r="C7" s="89"/>
      <c r="D7" s="89"/>
      <c r="E7" s="89"/>
      <c r="F7" s="89"/>
      <c r="G7" s="89"/>
    </row>
    <row r="8" spans="1:7" ht="15.75">
      <c r="A8" s="89" t="s">
        <v>144</v>
      </c>
      <c r="B8" s="89"/>
      <c r="C8" s="89"/>
      <c r="D8" s="89"/>
      <c r="E8" s="89"/>
      <c r="F8" s="89"/>
      <c r="G8" s="89"/>
    </row>
    <row r="9" spans="1:7" ht="15.75">
      <c r="A9" s="64"/>
      <c r="B9" s="64"/>
      <c r="C9" s="64"/>
      <c r="D9" s="64"/>
      <c r="E9" s="64"/>
      <c r="F9" s="64"/>
      <c r="G9" s="64"/>
    </row>
    <row r="10" spans="1:7" ht="15.75">
      <c r="A10" s="53" t="s">
        <v>124</v>
      </c>
      <c r="B10" s="54" t="s">
        <v>145</v>
      </c>
      <c r="C10" s="30"/>
      <c r="D10" s="88" t="s">
        <v>125</v>
      </c>
      <c r="E10" s="88"/>
      <c r="F10" s="65"/>
      <c r="G10" s="55" t="s">
        <v>126</v>
      </c>
    </row>
    <row r="11" spans="1:7" ht="26.25" customHeight="1">
      <c r="A11" s="56"/>
      <c r="B11" s="50" t="s">
        <v>146</v>
      </c>
      <c r="C11" s="66"/>
      <c r="D11" s="90" t="s">
        <v>2</v>
      </c>
      <c r="E11" s="90"/>
      <c r="F11" s="66"/>
      <c r="G11" s="57" t="s">
        <v>127</v>
      </c>
    </row>
    <row r="12" spans="1:7" ht="15.75">
      <c r="A12" s="58" t="s">
        <v>128</v>
      </c>
      <c r="B12" s="54" t="s">
        <v>147</v>
      </c>
      <c r="C12" s="67"/>
      <c r="D12" s="88" t="s">
        <v>125</v>
      </c>
      <c r="E12" s="88"/>
      <c r="F12" s="65"/>
      <c r="G12" s="55" t="s">
        <v>126</v>
      </c>
    </row>
    <row r="13" spans="1:7" ht="27" customHeight="1">
      <c r="A13" s="56"/>
      <c r="B13" s="50" t="s">
        <v>146</v>
      </c>
      <c r="C13" s="66"/>
      <c r="D13" s="75" t="s">
        <v>39</v>
      </c>
      <c r="E13" s="75"/>
      <c r="F13" s="66"/>
      <c r="G13" s="57" t="s">
        <v>127</v>
      </c>
    </row>
    <row r="14" spans="1:7" ht="52.5" customHeight="1">
      <c r="A14" s="59" t="s">
        <v>129</v>
      </c>
      <c r="B14" s="60" t="s">
        <v>93</v>
      </c>
      <c r="C14" s="60" t="s">
        <v>141</v>
      </c>
      <c r="D14" s="60" t="s">
        <v>94</v>
      </c>
      <c r="E14" s="76" t="s">
        <v>122</v>
      </c>
      <c r="F14" s="76"/>
      <c r="G14" s="60" t="s">
        <v>130</v>
      </c>
    </row>
    <row r="15" spans="2:7" ht="48" customHeight="1">
      <c r="B15" s="52" t="s">
        <v>131</v>
      </c>
      <c r="C15" s="50" t="s">
        <v>132</v>
      </c>
      <c r="D15" s="50" t="s">
        <v>133</v>
      </c>
      <c r="E15" s="83" t="s">
        <v>134</v>
      </c>
      <c r="F15" s="83"/>
      <c r="G15" s="50" t="s">
        <v>135</v>
      </c>
    </row>
    <row r="16" spans="1:9" ht="15.75" customHeight="1">
      <c r="A16" s="61" t="s">
        <v>9</v>
      </c>
      <c r="B16" s="5" t="s">
        <v>136</v>
      </c>
      <c r="C16" s="69">
        <f>F16+H16</f>
        <v>2416912</v>
      </c>
      <c r="D16" s="5" t="s">
        <v>137</v>
      </c>
      <c r="F16" s="69">
        <f>C38</f>
        <v>2416912</v>
      </c>
      <c r="G16" s="5" t="s">
        <v>138</v>
      </c>
      <c r="H16" s="62">
        <f>D38</f>
        <v>0</v>
      </c>
      <c r="I16" s="5" t="s">
        <v>139</v>
      </c>
    </row>
    <row r="17" spans="1:7" ht="15.75">
      <c r="A17" s="61"/>
      <c r="B17" s="85" t="s">
        <v>140</v>
      </c>
      <c r="C17" s="85"/>
      <c r="D17" s="85"/>
      <c r="E17" s="24"/>
      <c r="F17" s="24"/>
      <c r="G17" s="24"/>
    </row>
    <row r="18" spans="1:9" ht="110.25" customHeight="1">
      <c r="A18" s="61" t="s">
        <v>10</v>
      </c>
      <c r="B18" s="77" t="s">
        <v>162</v>
      </c>
      <c r="C18" s="78"/>
      <c r="D18" s="78"/>
      <c r="E18" s="78"/>
      <c r="F18" s="78"/>
      <c r="G18" s="78"/>
      <c r="H18" s="78"/>
      <c r="I18" s="78"/>
    </row>
    <row r="19" spans="1:9" ht="30.75" customHeight="1">
      <c r="A19" s="61"/>
      <c r="B19" s="78" t="s">
        <v>168</v>
      </c>
      <c r="C19" s="77"/>
      <c r="D19" s="77"/>
      <c r="E19" s="77"/>
      <c r="F19" s="77"/>
      <c r="G19" s="77"/>
      <c r="H19" s="77"/>
      <c r="I19" s="77"/>
    </row>
    <row r="20" spans="1:7" ht="18" customHeight="1">
      <c r="A20" s="61" t="s">
        <v>11</v>
      </c>
      <c r="B20" s="85" t="s">
        <v>107</v>
      </c>
      <c r="C20" s="85"/>
      <c r="D20" s="85"/>
      <c r="E20" s="85"/>
      <c r="F20" s="85"/>
      <c r="G20" s="85"/>
    </row>
    <row r="21" spans="1:7" ht="15.75">
      <c r="A21" s="9" t="s">
        <v>14</v>
      </c>
      <c r="B21" s="97" t="s">
        <v>108</v>
      </c>
      <c r="C21" s="97"/>
      <c r="D21" s="97"/>
      <c r="E21" s="97"/>
      <c r="F21" s="97"/>
      <c r="G21" s="97"/>
    </row>
    <row r="22" spans="1:7" ht="15.75">
      <c r="A22" s="9">
        <v>1</v>
      </c>
      <c r="B22" s="80" t="s">
        <v>109</v>
      </c>
      <c r="C22" s="81"/>
      <c r="D22" s="81"/>
      <c r="E22" s="81"/>
      <c r="F22" s="81"/>
      <c r="G22" s="82"/>
    </row>
    <row r="23" spans="1:7" ht="16.5" customHeight="1">
      <c r="A23" s="26"/>
      <c r="B23" s="27"/>
      <c r="C23" s="27"/>
      <c r="D23" s="27"/>
      <c r="E23" s="27"/>
      <c r="F23" s="27"/>
      <c r="G23" s="27"/>
    </row>
    <row r="24" spans="1:7" ht="15.75">
      <c r="A24" s="61" t="s">
        <v>12</v>
      </c>
      <c r="B24" s="85" t="s">
        <v>84</v>
      </c>
      <c r="C24" s="79"/>
      <c r="D24" s="79"/>
      <c r="E24" s="79"/>
      <c r="F24" s="79"/>
      <c r="G24" s="79"/>
    </row>
    <row r="25" spans="1:4" ht="15.75">
      <c r="A25" s="3" t="s">
        <v>16</v>
      </c>
      <c r="B25" s="84" t="s">
        <v>13</v>
      </c>
      <c r="C25" s="84"/>
      <c r="D25" s="84"/>
    </row>
    <row r="26" spans="1:7" ht="15.75">
      <c r="A26" s="9" t="s">
        <v>14</v>
      </c>
      <c r="B26" s="97" t="s">
        <v>15</v>
      </c>
      <c r="C26" s="97"/>
      <c r="D26" s="97"/>
      <c r="E26" s="97"/>
      <c r="F26" s="97"/>
      <c r="G26" s="97"/>
    </row>
    <row r="27" spans="1:7" ht="15.75">
      <c r="A27" s="9">
        <v>1</v>
      </c>
      <c r="B27" s="80" t="s">
        <v>95</v>
      </c>
      <c r="C27" s="81"/>
      <c r="D27" s="81"/>
      <c r="E27" s="81"/>
      <c r="F27" s="81"/>
      <c r="G27" s="82"/>
    </row>
    <row r="28" spans="1:7" ht="33" customHeight="1">
      <c r="A28" s="29">
        <v>2</v>
      </c>
      <c r="B28" s="94" t="s">
        <v>150</v>
      </c>
      <c r="C28" s="95"/>
      <c r="D28" s="95"/>
      <c r="E28" s="95"/>
      <c r="F28" s="95"/>
      <c r="G28" s="96"/>
    </row>
    <row r="29" spans="1:7" ht="33" customHeight="1" hidden="1">
      <c r="A29" s="29">
        <v>3</v>
      </c>
      <c r="B29" s="94" t="s">
        <v>85</v>
      </c>
      <c r="C29" s="95"/>
      <c r="D29" s="95"/>
      <c r="E29" s="95"/>
      <c r="F29" s="95"/>
      <c r="G29" s="96"/>
    </row>
    <row r="30" ht="15.75">
      <c r="A30" s="4"/>
    </row>
    <row r="31" spans="1:7" ht="15.75">
      <c r="A31" s="51" t="s">
        <v>24</v>
      </c>
      <c r="B31" s="79" t="s">
        <v>17</v>
      </c>
      <c r="C31" s="79"/>
      <c r="D31" s="79"/>
      <c r="E31" s="79"/>
      <c r="F31" s="79"/>
      <c r="G31" s="79"/>
    </row>
    <row r="32" spans="1:6" ht="15.75">
      <c r="A32" s="4"/>
      <c r="F32" s="14" t="s">
        <v>18</v>
      </c>
    </row>
    <row r="33" spans="1:6" ht="31.5">
      <c r="A33" s="9" t="s">
        <v>14</v>
      </c>
      <c r="B33" s="9" t="s">
        <v>19</v>
      </c>
      <c r="C33" s="9" t="s">
        <v>20</v>
      </c>
      <c r="D33" s="9" t="s">
        <v>21</v>
      </c>
      <c r="E33" s="9" t="s">
        <v>22</v>
      </c>
      <c r="F33" s="9" t="s">
        <v>23</v>
      </c>
    </row>
    <row r="34" spans="1:6" ht="15.75">
      <c r="A34" s="9">
        <v>1</v>
      </c>
      <c r="B34" s="9">
        <v>2</v>
      </c>
      <c r="C34" s="9">
        <v>3</v>
      </c>
      <c r="D34" s="9">
        <v>4</v>
      </c>
      <c r="E34" s="9">
        <v>5</v>
      </c>
      <c r="F34" s="9">
        <v>6</v>
      </c>
    </row>
    <row r="35" spans="1:6" ht="31.5">
      <c r="A35" s="9">
        <v>1</v>
      </c>
      <c r="B35" s="9" t="s">
        <v>96</v>
      </c>
      <c r="C35" s="9">
        <v>2341912</v>
      </c>
      <c r="D35" s="43"/>
      <c r="E35" s="43"/>
      <c r="F35" s="43">
        <f>C35+D35</f>
        <v>2341912</v>
      </c>
    </row>
    <row r="36" spans="1:6" ht="96" customHeight="1">
      <c r="A36" s="9">
        <v>2</v>
      </c>
      <c r="B36" s="9" t="s">
        <v>150</v>
      </c>
      <c r="C36" s="47">
        <f>45000+30000</f>
        <v>75000</v>
      </c>
      <c r="D36" s="43"/>
      <c r="E36" s="43"/>
      <c r="F36" s="43">
        <f>C36+D36</f>
        <v>75000</v>
      </c>
    </row>
    <row r="37" spans="1:6" ht="66" customHeight="1" hidden="1">
      <c r="A37" s="9">
        <v>3</v>
      </c>
      <c r="B37" s="9" t="s">
        <v>85</v>
      </c>
      <c r="C37" s="9"/>
      <c r="D37" s="43"/>
      <c r="E37" s="43"/>
      <c r="F37" s="43">
        <f>C37+D37</f>
        <v>0</v>
      </c>
    </row>
    <row r="38" spans="1:6" ht="15.75">
      <c r="A38" s="97" t="s">
        <v>23</v>
      </c>
      <c r="B38" s="97"/>
      <c r="C38" s="19">
        <f>SUM(C35:C37)</f>
        <v>2416912</v>
      </c>
      <c r="D38" s="19">
        <f>SUM(D35:D37)</f>
        <v>0</v>
      </c>
      <c r="E38" s="19">
        <f>SUM(E35:E37)</f>
        <v>0</v>
      </c>
      <c r="F38" s="19">
        <f>SUM(F35:F37)</f>
        <v>2416912</v>
      </c>
    </row>
    <row r="39" ht="15.75">
      <c r="A39" s="63"/>
    </row>
    <row r="40" spans="1:7" ht="15.75">
      <c r="A40" s="51" t="s">
        <v>27</v>
      </c>
      <c r="B40" s="79" t="s">
        <v>25</v>
      </c>
      <c r="C40" s="79"/>
      <c r="D40" s="79"/>
      <c r="E40" s="79"/>
      <c r="F40" s="79"/>
      <c r="G40" s="79"/>
    </row>
    <row r="41" spans="1:5" ht="15.75">
      <c r="A41" s="4"/>
      <c r="E41" s="14" t="s">
        <v>18</v>
      </c>
    </row>
    <row r="42" spans="2:5" ht="31.5">
      <c r="B42" s="9" t="s">
        <v>26</v>
      </c>
      <c r="C42" s="9" t="s">
        <v>20</v>
      </c>
      <c r="D42" s="9" t="s">
        <v>21</v>
      </c>
      <c r="E42" s="9" t="s">
        <v>23</v>
      </c>
    </row>
    <row r="43" spans="2:5" ht="15.75">
      <c r="B43" s="9">
        <v>1</v>
      </c>
      <c r="C43" s="9">
        <v>2</v>
      </c>
      <c r="D43" s="9">
        <v>3</v>
      </c>
      <c r="E43" s="9">
        <v>4</v>
      </c>
    </row>
    <row r="44" spans="2:5" ht="60">
      <c r="B44" s="35" t="s">
        <v>67</v>
      </c>
      <c r="C44" s="49">
        <v>1788293</v>
      </c>
      <c r="D44" s="29"/>
      <c r="E44" s="29">
        <f>D44+C44</f>
        <v>1788293</v>
      </c>
    </row>
    <row r="45" spans="2:5" ht="45.75" customHeight="1">
      <c r="B45" s="44" t="s">
        <v>123</v>
      </c>
      <c r="C45" s="45">
        <f>2000+12000+13000+5000+10000</f>
        <v>42000</v>
      </c>
      <c r="D45" s="29"/>
      <c r="E45" s="29">
        <f>D45+C45</f>
        <v>42000</v>
      </c>
    </row>
    <row r="46" spans="2:5" ht="54.75" customHeight="1">
      <c r="B46" s="28" t="s">
        <v>161</v>
      </c>
      <c r="C46" s="45">
        <v>50000</v>
      </c>
      <c r="D46" s="29"/>
      <c r="E46" s="29">
        <f>D46+C46</f>
        <v>50000</v>
      </c>
    </row>
    <row r="47" spans="2:5" ht="33" customHeight="1">
      <c r="B47" s="10" t="s">
        <v>23</v>
      </c>
      <c r="C47" s="46">
        <f>C44+C45+C46</f>
        <v>1880293</v>
      </c>
      <c r="D47" s="46">
        <f>D44+D45+D46</f>
        <v>0</v>
      </c>
      <c r="E47" s="46">
        <f>E44+E45+E46</f>
        <v>1880293</v>
      </c>
    </row>
    <row r="48" ht="15.75">
      <c r="A48" s="4"/>
    </row>
    <row r="49" spans="1:7" ht="16.5" customHeight="1">
      <c r="A49" s="61" t="s">
        <v>110</v>
      </c>
      <c r="B49" s="79" t="s">
        <v>28</v>
      </c>
      <c r="C49" s="79"/>
      <c r="D49" s="79"/>
      <c r="E49" s="79"/>
      <c r="F49" s="79"/>
      <c r="G49" s="79"/>
    </row>
    <row r="50" spans="1:7" ht="15.75">
      <c r="A50" s="9" t="s">
        <v>14</v>
      </c>
      <c r="B50" s="9" t="s">
        <v>29</v>
      </c>
      <c r="C50" s="9" t="s">
        <v>30</v>
      </c>
      <c r="D50" s="9" t="s">
        <v>31</v>
      </c>
      <c r="E50" s="9" t="s">
        <v>20</v>
      </c>
      <c r="F50" s="9" t="s">
        <v>21</v>
      </c>
      <c r="G50" s="9" t="s">
        <v>23</v>
      </c>
    </row>
    <row r="51" spans="1:7" ht="15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9">
        <v>7</v>
      </c>
    </row>
    <row r="52" spans="1:7" ht="33.75" customHeight="1">
      <c r="A52" s="91" t="s">
        <v>68</v>
      </c>
      <c r="B52" s="93"/>
      <c r="C52" s="91" t="s">
        <v>98</v>
      </c>
      <c r="D52" s="92"/>
      <c r="E52" s="92"/>
      <c r="F52" s="92"/>
      <c r="G52" s="93"/>
    </row>
    <row r="53" spans="1:7" ht="15.75">
      <c r="A53" s="9">
        <v>1</v>
      </c>
      <c r="B53" s="20" t="s">
        <v>64</v>
      </c>
      <c r="C53" s="9"/>
      <c r="D53" s="9"/>
      <c r="E53" s="9"/>
      <c r="F53" s="9"/>
      <c r="G53" s="9"/>
    </row>
    <row r="54" spans="1:7" ht="47.25">
      <c r="A54" s="9"/>
      <c r="B54" s="15" t="s">
        <v>97</v>
      </c>
      <c r="C54" s="9" t="s">
        <v>99</v>
      </c>
      <c r="D54" s="21" t="s">
        <v>100</v>
      </c>
      <c r="E54" s="9">
        <f>C35</f>
        <v>2341912</v>
      </c>
      <c r="F54" s="9"/>
      <c r="G54" s="9">
        <f>SUM(E54:F54)</f>
        <v>2341912</v>
      </c>
    </row>
    <row r="55" spans="1:7" ht="63">
      <c r="A55" s="9"/>
      <c r="B55" s="15" t="s">
        <v>111</v>
      </c>
      <c r="C55" s="9" t="s">
        <v>99</v>
      </c>
      <c r="D55" s="21" t="s">
        <v>101</v>
      </c>
      <c r="E55" s="25">
        <f>493500+100000+55000+134000+50000</f>
        <v>832500</v>
      </c>
      <c r="F55" s="9"/>
      <c r="G55" s="103">
        <f>SUM(E55:F55)</f>
        <v>832500</v>
      </c>
    </row>
    <row r="56" spans="1:7" ht="31.5">
      <c r="A56" s="9"/>
      <c r="B56" s="15" t="s">
        <v>106</v>
      </c>
      <c r="C56" s="9" t="s">
        <v>99</v>
      </c>
      <c r="D56" s="21" t="s">
        <v>101</v>
      </c>
      <c r="E56" s="25">
        <v>569300</v>
      </c>
      <c r="F56" s="9"/>
      <c r="G56" s="103">
        <f>SUM(E56:F56)</f>
        <v>569300</v>
      </c>
    </row>
    <row r="57" spans="1:7" ht="15.75">
      <c r="A57" s="9">
        <v>2</v>
      </c>
      <c r="B57" s="20" t="s">
        <v>65</v>
      </c>
      <c r="C57" s="9"/>
      <c r="D57" s="21"/>
      <c r="E57" s="9"/>
      <c r="F57" s="9"/>
      <c r="G57" s="9"/>
    </row>
    <row r="58" spans="1:7" ht="105">
      <c r="A58" s="10"/>
      <c r="B58" s="10" t="s">
        <v>142</v>
      </c>
      <c r="C58" s="9" t="s">
        <v>71</v>
      </c>
      <c r="D58" s="28" t="s">
        <v>72</v>
      </c>
      <c r="E58" s="25">
        <f>E59+E60+E61+E62+E63</f>
        <v>3382</v>
      </c>
      <c r="F58" s="9"/>
      <c r="G58" s="9">
        <f aca="true" t="shared" si="0" ref="G58:G63">SUM(E58:F58)</f>
        <v>3382</v>
      </c>
    </row>
    <row r="59" spans="1:7" ht="15.75">
      <c r="A59" s="10"/>
      <c r="B59" s="10" t="s">
        <v>143</v>
      </c>
      <c r="C59" s="9" t="s">
        <v>71</v>
      </c>
      <c r="D59" s="23"/>
      <c r="E59" s="73">
        <v>2124</v>
      </c>
      <c r="F59" s="9"/>
      <c r="G59" s="9">
        <f t="shared" si="0"/>
        <v>2124</v>
      </c>
    </row>
    <row r="60" spans="1:7" ht="15.75" hidden="1">
      <c r="A60" s="10"/>
      <c r="B60" s="10"/>
      <c r="C60" s="9"/>
      <c r="D60" s="23"/>
      <c r="E60" s="73"/>
      <c r="F60" s="9"/>
      <c r="G60" s="9"/>
    </row>
    <row r="61" spans="1:7" ht="15.75">
      <c r="A61" s="10"/>
      <c r="B61" s="10" t="s">
        <v>102</v>
      </c>
      <c r="C61" s="9" t="s">
        <v>71</v>
      </c>
      <c r="D61" s="23"/>
      <c r="E61" s="73">
        <v>541</v>
      </c>
      <c r="F61" s="9"/>
      <c r="G61" s="9">
        <f t="shared" si="0"/>
        <v>541</v>
      </c>
    </row>
    <row r="62" spans="1:7" ht="15.75">
      <c r="A62" s="10"/>
      <c r="B62" s="10" t="s">
        <v>103</v>
      </c>
      <c r="C62" s="9" t="s">
        <v>71</v>
      </c>
      <c r="D62" s="23"/>
      <c r="E62" s="73">
        <v>410</v>
      </c>
      <c r="F62" s="9"/>
      <c r="G62" s="9">
        <f t="shared" si="0"/>
        <v>410</v>
      </c>
    </row>
    <row r="63" spans="1:7" ht="15.75">
      <c r="A63" s="10"/>
      <c r="B63" s="10" t="s">
        <v>104</v>
      </c>
      <c r="C63" s="9" t="s">
        <v>71</v>
      </c>
      <c r="D63" s="23"/>
      <c r="E63" s="73">
        <v>307</v>
      </c>
      <c r="F63" s="9"/>
      <c r="G63" s="9">
        <f t="shared" si="0"/>
        <v>307</v>
      </c>
    </row>
    <row r="64" spans="1:7" ht="15.75">
      <c r="A64" s="9">
        <v>3</v>
      </c>
      <c r="B64" s="20" t="s">
        <v>66</v>
      </c>
      <c r="C64" s="9"/>
      <c r="D64" s="21"/>
      <c r="E64" s="73"/>
      <c r="F64" s="9"/>
      <c r="G64" s="9"/>
    </row>
    <row r="65" spans="1:7" ht="17.25" customHeight="1">
      <c r="A65" s="9"/>
      <c r="B65" s="10" t="s">
        <v>105</v>
      </c>
      <c r="C65" s="9" t="s">
        <v>99</v>
      </c>
      <c r="D65" s="21" t="s">
        <v>70</v>
      </c>
      <c r="E65" s="74">
        <f>E55/E58</f>
        <v>246.15612063867533</v>
      </c>
      <c r="F65" s="9"/>
      <c r="G65" s="22">
        <f>SUM(E65:F65)</f>
        <v>246.15612063867533</v>
      </c>
    </row>
    <row r="66" spans="1:7" ht="15.75">
      <c r="A66" s="9">
        <v>4</v>
      </c>
      <c r="B66" s="20" t="s">
        <v>87</v>
      </c>
      <c r="C66" s="9"/>
      <c r="D66" s="9"/>
      <c r="E66" s="73"/>
      <c r="F66" s="9"/>
      <c r="G66" s="9"/>
    </row>
    <row r="67" spans="1:7" ht="31.5">
      <c r="A67" s="10"/>
      <c r="B67" s="10" t="s">
        <v>73</v>
      </c>
      <c r="C67" s="9" t="s">
        <v>74</v>
      </c>
      <c r="D67" s="21" t="s">
        <v>75</v>
      </c>
      <c r="E67" s="73">
        <v>100</v>
      </c>
      <c r="F67" s="9"/>
      <c r="G67" s="9">
        <f>SUM(E67:F67)</f>
        <v>100</v>
      </c>
    </row>
    <row r="68" spans="1:7" ht="47.25">
      <c r="A68" s="10"/>
      <c r="B68" s="10" t="s">
        <v>76</v>
      </c>
      <c r="C68" s="9" t="s">
        <v>74</v>
      </c>
      <c r="D68" s="21" t="s">
        <v>77</v>
      </c>
      <c r="E68" s="73">
        <v>0</v>
      </c>
      <c r="F68" s="9"/>
      <c r="G68" s="9">
        <f>SUM(E68:F68)</f>
        <v>0</v>
      </c>
    </row>
    <row r="69" spans="1:7" ht="31.5">
      <c r="A69" s="10"/>
      <c r="B69" s="10" t="s">
        <v>78</v>
      </c>
      <c r="C69" s="9" t="s">
        <v>74</v>
      </c>
      <c r="D69" s="21" t="s">
        <v>79</v>
      </c>
      <c r="E69" s="73">
        <v>0</v>
      </c>
      <c r="F69" s="9"/>
      <c r="G69" s="9">
        <f>SUM(E69:F69)</f>
        <v>0</v>
      </c>
    </row>
    <row r="70" spans="1:7" ht="18.75" customHeight="1" hidden="1">
      <c r="A70" s="91" t="s">
        <v>80</v>
      </c>
      <c r="B70" s="93"/>
      <c r="C70" s="91" t="s">
        <v>85</v>
      </c>
      <c r="D70" s="92"/>
      <c r="E70" s="92"/>
      <c r="F70" s="92"/>
      <c r="G70" s="93"/>
    </row>
    <row r="71" spans="1:7" ht="15.75" hidden="1">
      <c r="A71" s="9">
        <v>1</v>
      </c>
      <c r="B71" s="20" t="s">
        <v>64</v>
      </c>
      <c r="C71" s="9"/>
      <c r="D71" s="9"/>
      <c r="E71" s="9"/>
      <c r="F71" s="9"/>
      <c r="G71" s="9"/>
    </row>
    <row r="72" spans="1:7" ht="78" customHeight="1" hidden="1">
      <c r="A72" s="9"/>
      <c r="B72" s="10" t="s">
        <v>88</v>
      </c>
      <c r="C72" s="9" t="s">
        <v>81</v>
      </c>
      <c r="D72" s="9" t="s">
        <v>92</v>
      </c>
      <c r="E72" s="9"/>
      <c r="F72" s="22">
        <v>330</v>
      </c>
      <c r="G72" s="22">
        <f>SUM(E72:F72)</f>
        <v>330</v>
      </c>
    </row>
    <row r="73" spans="1:7" ht="15.75" hidden="1">
      <c r="A73" s="9">
        <v>2</v>
      </c>
      <c r="B73" s="20" t="s">
        <v>65</v>
      </c>
      <c r="C73" s="9"/>
      <c r="D73" s="9"/>
      <c r="E73" s="9"/>
      <c r="F73" s="9"/>
      <c r="G73" s="9"/>
    </row>
    <row r="74" spans="1:7" ht="72.75" customHeight="1" hidden="1">
      <c r="A74" s="10"/>
      <c r="B74" s="10" t="s">
        <v>89</v>
      </c>
      <c r="C74" s="9" t="s">
        <v>69</v>
      </c>
      <c r="D74" s="21" t="s">
        <v>82</v>
      </c>
      <c r="E74" s="9"/>
      <c r="F74" s="9">
        <v>3</v>
      </c>
      <c r="G74" s="9">
        <f>SUM(E74:F74)</f>
        <v>3</v>
      </c>
    </row>
    <row r="75" spans="1:7" ht="21.75" customHeight="1" hidden="1">
      <c r="A75" s="9">
        <v>3</v>
      </c>
      <c r="B75" s="20" t="s">
        <v>66</v>
      </c>
      <c r="C75" s="9"/>
      <c r="D75" s="21"/>
      <c r="E75" s="9"/>
      <c r="F75" s="9"/>
      <c r="G75" s="9"/>
    </row>
    <row r="76" spans="1:7" ht="47.25" hidden="1">
      <c r="A76" s="9"/>
      <c r="B76" s="10" t="s">
        <v>90</v>
      </c>
      <c r="C76" s="9" t="s">
        <v>81</v>
      </c>
      <c r="D76" s="21" t="s">
        <v>82</v>
      </c>
      <c r="E76" s="9"/>
      <c r="F76" s="22">
        <f>F72/F74</f>
        <v>110</v>
      </c>
      <c r="G76" s="22">
        <f>SUM(E76:F76)</f>
        <v>110</v>
      </c>
    </row>
    <row r="77" spans="1:7" ht="15.75" hidden="1">
      <c r="A77" s="9">
        <v>4</v>
      </c>
      <c r="B77" s="20" t="s">
        <v>87</v>
      </c>
      <c r="C77" s="9"/>
      <c r="D77" s="21"/>
      <c r="E77" s="9"/>
      <c r="F77" s="9"/>
      <c r="G77" s="9"/>
    </row>
    <row r="78" spans="1:7" ht="71.25" customHeight="1" hidden="1">
      <c r="A78" s="10"/>
      <c r="B78" s="10" t="s">
        <v>91</v>
      </c>
      <c r="C78" s="9" t="s">
        <v>74</v>
      </c>
      <c r="D78" s="21" t="s">
        <v>83</v>
      </c>
      <c r="E78" s="9"/>
      <c r="F78" s="9">
        <v>100</v>
      </c>
      <c r="G78" s="9">
        <f>SUM(E78:F78)</f>
        <v>100</v>
      </c>
    </row>
    <row r="79" spans="1:7" ht="37.5" customHeight="1">
      <c r="A79" s="9"/>
      <c r="B79" s="91" t="s">
        <v>151</v>
      </c>
      <c r="C79" s="92"/>
      <c r="D79" s="92"/>
      <c r="E79" s="92"/>
      <c r="F79" s="92"/>
      <c r="G79" s="93"/>
    </row>
    <row r="80" spans="1:7" s="4" customFormat="1" ht="15.75">
      <c r="A80" s="9"/>
      <c r="B80" s="20" t="s">
        <v>32</v>
      </c>
      <c r="C80" s="9"/>
      <c r="D80" s="9"/>
      <c r="E80" s="9"/>
      <c r="F80" s="9"/>
      <c r="G80" s="9"/>
    </row>
    <row r="81" spans="1:7" s="17" customFormat="1" ht="108.75" customHeight="1">
      <c r="A81" s="21"/>
      <c r="B81" s="10" t="s">
        <v>154</v>
      </c>
      <c r="C81" s="21" t="s">
        <v>114</v>
      </c>
      <c r="D81" s="41" t="s">
        <v>155</v>
      </c>
      <c r="E81" s="48">
        <v>20</v>
      </c>
      <c r="F81" s="42"/>
      <c r="G81" s="42">
        <f>E81+F81</f>
        <v>20</v>
      </c>
    </row>
    <row r="82" spans="1:7" s="17" customFormat="1" ht="200.25" customHeight="1">
      <c r="A82" s="21"/>
      <c r="B82" s="10" t="s">
        <v>159</v>
      </c>
      <c r="C82" s="21" t="s">
        <v>114</v>
      </c>
      <c r="D82" s="41" t="s">
        <v>158</v>
      </c>
      <c r="E82" s="48">
        <f>25+30</f>
        <v>55</v>
      </c>
      <c r="F82" s="42"/>
      <c r="G82" s="42">
        <f>E82+F82</f>
        <v>55</v>
      </c>
    </row>
    <row r="83" spans="1:7" ht="19.5" customHeight="1">
      <c r="A83" s="9"/>
      <c r="B83" s="20" t="s">
        <v>33</v>
      </c>
      <c r="C83" s="36"/>
      <c r="D83" s="37"/>
      <c r="E83" s="37"/>
      <c r="F83" s="38"/>
      <c r="G83" s="21"/>
    </row>
    <row r="84" spans="1:7" ht="31.5">
      <c r="A84" s="21"/>
      <c r="B84" s="10" t="s">
        <v>152</v>
      </c>
      <c r="C84" s="21" t="s">
        <v>116</v>
      </c>
      <c r="D84" s="37" t="s">
        <v>153</v>
      </c>
      <c r="E84" s="21">
        <v>1</v>
      </c>
      <c r="F84" s="39"/>
      <c r="G84" s="21">
        <f>E84+F84</f>
        <v>1</v>
      </c>
    </row>
    <row r="85" spans="1:7" ht="91.5" customHeight="1">
      <c r="A85" s="21"/>
      <c r="B85" s="71" t="s">
        <v>160</v>
      </c>
      <c r="C85" s="28" t="s">
        <v>116</v>
      </c>
      <c r="D85" s="72" t="s">
        <v>153</v>
      </c>
      <c r="E85" s="28">
        <f>502+50</f>
        <v>552</v>
      </c>
      <c r="F85" s="39"/>
      <c r="G85" s="21">
        <f>E85+F85</f>
        <v>552</v>
      </c>
    </row>
    <row r="86" spans="1:7" s="4" customFormat="1" ht="15.75">
      <c r="A86" s="9"/>
      <c r="B86" s="20" t="s">
        <v>34</v>
      </c>
      <c r="C86" s="36"/>
      <c r="D86" s="37"/>
      <c r="E86" s="37"/>
      <c r="F86" s="38"/>
      <c r="G86" s="21"/>
    </row>
    <row r="87" spans="1:7" ht="47.25">
      <c r="A87" s="21"/>
      <c r="B87" s="10" t="s">
        <v>156</v>
      </c>
      <c r="C87" s="21" t="s">
        <v>114</v>
      </c>
      <c r="D87" s="37" t="s">
        <v>117</v>
      </c>
      <c r="E87" s="70">
        <f>(E81+E82)/(E84+E85)</f>
        <v>0.13562386980108498</v>
      </c>
      <c r="F87" s="42"/>
      <c r="G87" s="70">
        <f>E87+F87</f>
        <v>0.13562386980108498</v>
      </c>
    </row>
    <row r="88" spans="1:7" ht="15.75">
      <c r="A88" s="9"/>
      <c r="B88" s="20" t="s">
        <v>35</v>
      </c>
      <c r="C88" s="36"/>
      <c r="D88" s="37"/>
      <c r="E88" s="37"/>
      <c r="F88" s="38"/>
      <c r="G88" s="21"/>
    </row>
    <row r="89" spans="1:7" ht="47.25">
      <c r="A89" s="35"/>
      <c r="B89" s="40" t="s">
        <v>157</v>
      </c>
      <c r="C89" s="21" t="s">
        <v>74</v>
      </c>
      <c r="D89" s="37" t="s">
        <v>117</v>
      </c>
      <c r="E89" s="21">
        <v>62</v>
      </c>
      <c r="F89" s="39"/>
      <c r="G89" s="21">
        <f>E89+F89</f>
        <v>62</v>
      </c>
    </row>
    <row r="90" spans="1:7" ht="15.75" hidden="1">
      <c r="A90" s="9"/>
      <c r="B90" s="91" t="s">
        <v>120</v>
      </c>
      <c r="C90" s="92"/>
      <c r="D90" s="92"/>
      <c r="E90" s="92"/>
      <c r="F90" s="92"/>
      <c r="G90" s="93"/>
    </row>
    <row r="91" spans="1:7" ht="15.75" hidden="1">
      <c r="A91" s="9"/>
      <c r="B91" s="20" t="s">
        <v>32</v>
      </c>
      <c r="C91" s="9"/>
      <c r="D91" s="9"/>
      <c r="E91" s="9"/>
      <c r="F91" s="9"/>
      <c r="G91" s="9"/>
    </row>
    <row r="92" spans="1:7" ht="47.25" hidden="1">
      <c r="A92" s="21"/>
      <c r="B92" s="10" t="s">
        <v>88</v>
      </c>
      <c r="C92" s="21" t="s">
        <v>114</v>
      </c>
      <c r="D92" s="41" t="s">
        <v>121</v>
      </c>
      <c r="E92" s="42"/>
      <c r="F92" s="42">
        <f>E37/1000</f>
        <v>0</v>
      </c>
      <c r="G92" s="42">
        <f>E92+F92</f>
        <v>0</v>
      </c>
    </row>
    <row r="93" spans="1:7" ht="15.75" hidden="1">
      <c r="A93" s="9"/>
      <c r="B93" s="20" t="s">
        <v>33</v>
      </c>
      <c r="C93" s="36"/>
      <c r="D93" s="37"/>
      <c r="E93" s="37"/>
      <c r="F93" s="38"/>
      <c r="G93" s="21"/>
    </row>
    <row r="94" spans="1:7" ht="31.5" hidden="1">
      <c r="A94" s="21"/>
      <c r="B94" s="10" t="s">
        <v>115</v>
      </c>
      <c r="C94" s="21" t="s">
        <v>116</v>
      </c>
      <c r="D94" s="37" t="s">
        <v>117</v>
      </c>
      <c r="E94" s="21"/>
      <c r="F94" s="21">
        <v>2</v>
      </c>
      <c r="G94" s="21">
        <f>E94+F94</f>
        <v>2</v>
      </c>
    </row>
    <row r="95" spans="1:7" ht="15.75" hidden="1">
      <c r="A95" s="9"/>
      <c r="B95" s="20" t="s">
        <v>34</v>
      </c>
      <c r="C95" s="36"/>
      <c r="D95" s="37"/>
      <c r="E95" s="37"/>
      <c r="F95" s="38"/>
      <c r="G95" s="21"/>
    </row>
    <row r="96" spans="1:7" ht="31.5" hidden="1">
      <c r="A96" s="21"/>
      <c r="B96" s="10" t="s">
        <v>118</v>
      </c>
      <c r="C96" s="21" t="s">
        <v>114</v>
      </c>
      <c r="D96" s="37" t="s">
        <v>117</v>
      </c>
      <c r="E96" s="42"/>
      <c r="F96" s="42">
        <f>F92/F94</f>
        <v>0</v>
      </c>
      <c r="G96" s="42">
        <f>E96+F96</f>
        <v>0</v>
      </c>
    </row>
    <row r="97" spans="1:7" ht="15.75" hidden="1">
      <c r="A97" s="9"/>
      <c r="B97" s="20" t="s">
        <v>35</v>
      </c>
      <c r="C97" s="36"/>
      <c r="D97" s="37"/>
      <c r="E97" s="37"/>
      <c r="F97" s="38"/>
      <c r="G97" s="21"/>
    </row>
    <row r="98" spans="1:7" ht="31.5" hidden="1">
      <c r="A98" s="35"/>
      <c r="B98" s="40" t="s">
        <v>119</v>
      </c>
      <c r="C98" s="21" t="s">
        <v>74</v>
      </c>
      <c r="D98" s="37" t="s">
        <v>117</v>
      </c>
      <c r="E98" s="21"/>
      <c r="F98" s="39">
        <v>100</v>
      </c>
      <c r="G98" s="21">
        <f>E98+F98</f>
        <v>100</v>
      </c>
    </row>
    <row r="99" ht="15.75">
      <c r="A99" s="4"/>
    </row>
    <row r="100" spans="1:7" ht="15.75">
      <c r="A100" s="4"/>
      <c r="B100" s="4" t="s">
        <v>165</v>
      </c>
      <c r="C100" s="4"/>
      <c r="D100" s="4"/>
      <c r="E100" s="16"/>
      <c r="F100" s="4"/>
      <c r="G100" s="16" t="s">
        <v>166</v>
      </c>
    </row>
    <row r="101" spans="1:7" ht="15">
      <c r="A101" s="17"/>
      <c r="B101" s="17"/>
      <c r="C101" s="17"/>
      <c r="D101" s="17"/>
      <c r="E101" s="18" t="s">
        <v>36</v>
      </c>
      <c r="F101" s="17"/>
      <c r="G101" s="17" t="s">
        <v>86</v>
      </c>
    </row>
    <row r="102" ht="15.75">
      <c r="B102" s="4" t="s">
        <v>38</v>
      </c>
    </row>
    <row r="103" spans="2:3" ht="15.75">
      <c r="B103" s="4" t="s">
        <v>148</v>
      </c>
      <c r="C103" s="68"/>
    </row>
    <row r="104" spans="1:7" ht="15.75">
      <c r="A104" s="4"/>
      <c r="B104" s="4" t="s">
        <v>163</v>
      </c>
      <c r="C104" s="4"/>
      <c r="D104" s="4"/>
      <c r="E104" s="16"/>
      <c r="F104" s="4"/>
      <c r="G104" s="16" t="s">
        <v>164</v>
      </c>
    </row>
    <row r="105" spans="5:7" ht="15">
      <c r="E105" s="18" t="s">
        <v>36</v>
      </c>
      <c r="G105" s="17" t="s">
        <v>86</v>
      </c>
    </row>
    <row r="106" spans="2:5" ht="15">
      <c r="B106" s="34"/>
      <c r="E106" s="18"/>
    </row>
    <row r="107" ht="15.75">
      <c r="B107" s="32" t="s">
        <v>112</v>
      </c>
    </row>
    <row r="108" ht="15.75">
      <c r="B108" s="33" t="s">
        <v>113</v>
      </c>
    </row>
  </sheetData>
  <sheetProtection/>
  <mergeCells count="34">
    <mergeCell ref="B49:G49"/>
    <mergeCell ref="B27:G27"/>
    <mergeCell ref="B90:G90"/>
    <mergeCell ref="B29:G29"/>
    <mergeCell ref="B26:G26"/>
    <mergeCell ref="B28:G28"/>
    <mergeCell ref="A52:B52"/>
    <mergeCell ref="A38:B38"/>
    <mergeCell ref="B79:G79"/>
    <mergeCell ref="A70:B70"/>
    <mergeCell ref="C70:G70"/>
    <mergeCell ref="C52:G52"/>
    <mergeCell ref="D10:E10"/>
    <mergeCell ref="D12:E12"/>
    <mergeCell ref="A7:G7"/>
    <mergeCell ref="D11:E11"/>
    <mergeCell ref="A8:G8"/>
    <mergeCell ref="E2:G2"/>
    <mergeCell ref="E3:G3"/>
    <mergeCell ref="E4:G4"/>
    <mergeCell ref="E5:G5"/>
    <mergeCell ref="B40:G40"/>
    <mergeCell ref="B31:G31"/>
    <mergeCell ref="B22:G22"/>
    <mergeCell ref="E15:F15"/>
    <mergeCell ref="B25:D25"/>
    <mergeCell ref="B17:D17"/>
    <mergeCell ref="B20:G20"/>
    <mergeCell ref="B21:G21"/>
    <mergeCell ref="B24:G24"/>
    <mergeCell ref="D13:E13"/>
    <mergeCell ref="E14:F14"/>
    <mergeCell ref="B18:I18"/>
    <mergeCell ref="B19:I19"/>
  </mergeCells>
  <printOptions/>
  <pageMargins left="0.7874015748031497" right="0.15748031496062992" top="0.5118110236220472" bottom="0.2755905511811024" header="0.31496062992125984" footer="0.31496062992125984"/>
  <pageSetup fitToHeight="4" horizontalDpi="1200" verticalDpi="1200" orientation="landscape" paperSize="9" scale="70" r:id="rId1"/>
  <rowBreaks count="3" manualBreakCount="3">
    <brk id="35" max="8" man="1"/>
    <brk id="58" max="8" man="1"/>
    <brk id="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G17" sqref="G17"/>
    </sheetView>
  </sheetViews>
  <sheetFormatPr defaultColWidth="13.7109375" defaultRowHeight="15"/>
  <cols>
    <col min="1" max="1" width="5.8515625" style="0" customWidth="1"/>
  </cols>
  <sheetData>
    <row r="1" spans="1:13" ht="15.75">
      <c r="A1" s="89" t="s">
        <v>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.75">
      <c r="A3" s="98" t="s">
        <v>4</v>
      </c>
      <c r="B3" s="6"/>
      <c r="C3" s="1"/>
      <c r="E3" s="99"/>
      <c r="F3" s="99"/>
      <c r="G3" s="99"/>
      <c r="H3" s="99"/>
      <c r="I3" s="99"/>
      <c r="J3" s="99"/>
      <c r="K3" s="99"/>
      <c r="L3" s="99"/>
      <c r="M3" s="99"/>
    </row>
    <row r="4" spans="1:13" ht="15" customHeight="1">
      <c r="A4" s="98"/>
      <c r="B4" s="7" t="s">
        <v>5</v>
      </c>
      <c r="C4" s="1"/>
      <c r="E4" s="75" t="s">
        <v>40</v>
      </c>
      <c r="F4" s="75"/>
      <c r="G4" s="75"/>
      <c r="H4" s="75"/>
      <c r="I4" s="75"/>
      <c r="J4" s="75"/>
      <c r="K4" s="75"/>
      <c r="L4" s="75"/>
      <c r="M4" s="75"/>
    </row>
    <row r="5" spans="1:13" ht="15.75">
      <c r="A5" s="98" t="s">
        <v>6</v>
      </c>
      <c r="B5" s="6"/>
      <c r="C5" s="1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98"/>
      <c r="B6" s="7" t="s">
        <v>5</v>
      </c>
      <c r="C6" s="1"/>
      <c r="E6" s="100" t="s">
        <v>39</v>
      </c>
      <c r="F6" s="100"/>
      <c r="G6" s="100"/>
      <c r="H6" s="100"/>
      <c r="I6" s="100"/>
      <c r="J6" s="100"/>
      <c r="K6" s="100"/>
      <c r="L6" s="100"/>
      <c r="M6" s="100"/>
    </row>
    <row r="7" spans="1:13" ht="15.75">
      <c r="A7" s="98" t="s">
        <v>7</v>
      </c>
      <c r="B7" s="6"/>
      <c r="C7" s="6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98"/>
      <c r="B8" s="8" t="s">
        <v>5</v>
      </c>
      <c r="C8" s="8" t="s">
        <v>8</v>
      </c>
      <c r="E8" s="75" t="s">
        <v>41</v>
      </c>
      <c r="F8" s="75"/>
      <c r="G8" s="75"/>
      <c r="H8" s="75"/>
      <c r="I8" s="75"/>
      <c r="J8" s="75"/>
      <c r="K8" s="75"/>
      <c r="L8" s="75"/>
      <c r="M8" s="75"/>
    </row>
    <row r="9" spans="1:4" ht="15.75">
      <c r="A9" s="98" t="s">
        <v>9</v>
      </c>
      <c r="B9" s="101" t="s">
        <v>44</v>
      </c>
      <c r="C9" s="101"/>
      <c r="D9" s="101"/>
    </row>
    <row r="10" spans="1:4" ht="15.75">
      <c r="A10" s="98"/>
      <c r="B10" s="101" t="s">
        <v>18</v>
      </c>
      <c r="C10" s="101"/>
      <c r="D10" s="101"/>
    </row>
    <row r="11" ht="15.75">
      <c r="A11" s="4"/>
    </row>
    <row r="12" ht="15.75">
      <c r="A12" s="4"/>
    </row>
    <row r="14" spans="2:10" ht="15.75">
      <c r="B14" s="97" t="s">
        <v>45</v>
      </c>
      <c r="C14" s="97"/>
      <c r="D14" s="97"/>
      <c r="E14" s="97" t="s">
        <v>46</v>
      </c>
      <c r="F14" s="97"/>
      <c r="G14" s="97"/>
      <c r="H14" s="97" t="s">
        <v>47</v>
      </c>
      <c r="I14" s="97"/>
      <c r="J14" s="97"/>
    </row>
    <row r="15" spans="2:10" ht="31.5">
      <c r="B15" s="9" t="s">
        <v>48</v>
      </c>
      <c r="C15" s="9" t="s">
        <v>49</v>
      </c>
      <c r="D15" s="9" t="s">
        <v>50</v>
      </c>
      <c r="E15" s="9" t="s">
        <v>48</v>
      </c>
      <c r="F15" s="9" t="s">
        <v>49</v>
      </c>
      <c r="G15" s="9" t="s">
        <v>50</v>
      </c>
      <c r="H15" s="9" t="s">
        <v>48</v>
      </c>
      <c r="I15" s="9" t="s">
        <v>49</v>
      </c>
      <c r="J15" s="9" t="s">
        <v>50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98" t="s">
        <v>10</v>
      </c>
      <c r="B22" s="79" t="s">
        <v>17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2" ht="15.75">
      <c r="A23" s="98"/>
      <c r="B23" s="1" t="s">
        <v>18</v>
      </c>
    </row>
    <row r="24" ht="15.75">
      <c r="A24" s="4"/>
    </row>
    <row r="25" spans="1:11" ht="79.5" customHeight="1">
      <c r="A25" s="97" t="s">
        <v>60</v>
      </c>
      <c r="B25" s="97" t="s">
        <v>59</v>
      </c>
      <c r="C25" s="97" t="s">
        <v>45</v>
      </c>
      <c r="D25" s="97"/>
      <c r="E25" s="97"/>
      <c r="F25" s="97" t="s">
        <v>46</v>
      </c>
      <c r="G25" s="97"/>
      <c r="H25" s="97"/>
      <c r="I25" s="97" t="s">
        <v>47</v>
      </c>
      <c r="J25" s="97"/>
      <c r="K25" s="97"/>
    </row>
    <row r="26" spans="1:11" ht="31.5">
      <c r="A26" s="97"/>
      <c r="B26" s="97"/>
      <c r="C26" s="9" t="s">
        <v>48</v>
      </c>
      <c r="D26" s="9" t="s">
        <v>49</v>
      </c>
      <c r="E26" s="9" t="s">
        <v>50</v>
      </c>
      <c r="F26" s="9" t="s">
        <v>48</v>
      </c>
      <c r="G26" s="9" t="s">
        <v>49</v>
      </c>
      <c r="H26" s="9" t="s">
        <v>50</v>
      </c>
      <c r="I26" s="9" t="s">
        <v>48</v>
      </c>
      <c r="J26" s="9" t="s">
        <v>49</v>
      </c>
      <c r="K26" s="9" t="s">
        <v>50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23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7" t="s">
        <v>51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ht="15.75">
      <c r="A33" s="4"/>
    </row>
    <row r="34" ht="15.75">
      <c r="A34" s="4"/>
    </row>
    <row r="35" spans="1:13" ht="15.75">
      <c r="A35" s="98" t="s">
        <v>11</v>
      </c>
      <c r="B35" s="79" t="s">
        <v>52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2" ht="15.75">
      <c r="A36" s="98"/>
      <c r="B36" s="1" t="s">
        <v>18</v>
      </c>
    </row>
    <row r="37" ht="15.75">
      <c r="A37" s="4"/>
    </row>
    <row r="38" ht="15.75">
      <c r="A38" s="4"/>
    </row>
    <row r="39" spans="2:11" ht="15.75">
      <c r="B39" s="97" t="s">
        <v>26</v>
      </c>
      <c r="C39" s="97" t="s">
        <v>45</v>
      </c>
      <c r="D39" s="97"/>
      <c r="E39" s="97"/>
      <c r="F39" s="97" t="s">
        <v>46</v>
      </c>
      <c r="G39" s="97"/>
      <c r="H39" s="97"/>
      <c r="I39" s="97" t="s">
        <v>47</v>
      </c>
      <c r="J39" s="97"/>
      <c r="K39" s="97"/>
    </row>
    <row r="40" spans="2:11" ht="41.25" customHeight="1">
      <c r="B40" s="97"/>
      <c r="C40" s="9" t="s">
        <v>48</v>
      </c>
      <c r="D40" s="9" t="s">
        <v>49</v>
      </c>
      <c r="E40" s="9" t="s">
        <v>50</v>
      </c>
      <c r="F40" s="9" t="s">
        <v>48</v>
      </c>
      <c r="G40" s="9" t="s">
        <v>49</v>
      </c>
      <c r="H40" s="9" t="s">
        <v>50</v>
      </c>
      <c r="I40" s="9" t="s">
        <v>48</v>
      </c>
      <c r="J40" s="9" t="s">
        <v>49</v>
      </c>
      <c r="K40" s="9" t="s">
        <v>50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23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97" t="s">
        <v>51</v>
      </c>
      <c r="C45" s="97"/>
      <c r="D45" s="97"/>
      <c r="E45" s="97"/>
      <c r="F45" s="97"/>
      <c r="G45" s="97"/>
      <c r="H45" s="97"/>
      <c r="I45" s="97"/>
      <c r="J45" s="97"/>
      <c r="K45" s="97"/>
    </row>
    <row r="46" ht="15.75">
      <c r="A46" s="4"/>
    </row>
    <row r="47" ht="15.75">
      <c r="A47" s="4"/>
    </row>
    <row r="48" spans="1:13" ht="15.75">
      <c r="A48" s="3" t="s">
        <v>12</v>
      </c>
      <c r="B48" s="79" t="s">
        <v>53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ht="15.75">
      <c r="A49" s="4"/>
    </row>
    <row r="50" ht="15.75">
      <c r="A50" s="4"/>
    </row>
    <row r="51" spans="1:13" ht="31.5" customHeight="1">
      <c r="A51" s="97" t="s">
        <v>61</v>
      </c>
      <c r="B51" s="97" t="s">
        <v>54</v>
      </c>
      <c r="C51" s="97" t="s">
        <v>30</v>
      </c>
      <c r="D51" s="97" t="s">
        <v>31</v>
      </c>
      <c r="E51" s="97" t="s">
        <v>45</v>
      </c>
      <c r="F51" s="97"/>
      <c r="G51" s="97"/>
      <c r="H51" s="97" t="s">
        <v>55</v>
      </c>
      <c r="I51" s="97"/>
      <c r="J51" s="97"/>
      <c r="K51" s="97" t="s">
        <v>47</v>
      </c>
      <c r="L51" s="97"/>
      <c r="M51" s="97"/>
    </row>
    <row r="52" spans="1:13" ht="15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31.5">
      <c r="A53" s="97"/>
      <c r="B53" s="97"/>
      <c r="C53" s="97"/>
      <c r="D53" s="97"/>
      <c r="E53" s="9" t="s">
        <v>48</v>
      </c>
      <c r="F53" s="9" t="s">
        <v>49</v>
      </c>
      <c r="G53" s="9" t="s">
        <v>50</v>
      </c>
      <c r="H53" s="9" t="s">
        <v>48</v>
      </c>
      <c r="I53" s="9" t="s">
        <v>49</v>
      </c>
      <c r="J53" s="9" t="s">
        <v>50</v>
      </c>
      <c r="K53" s="9" t="s">
        <v>48</v>
      </c>
      <c r="L53" s="9" t="s">
        <v>49</v>
      </c>
      <c r="M53" s="9" t="s">
        <v>50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32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1" t="s">
        <v>56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7" t="s">
        <v>57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5.75">
      <c r="A58" s="9">
        <v>2</v>
      </c>
      <c r="B58" s="10" t="s">
        <v>33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1" t="s">
        <v>56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97" t="s">
        <v>57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5.75">
      <c r="A61" s="9">
        <v>3</v>
      </c>
      <c r="B61" s="10" t="s">
        <v>34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1" t="s">
        <v>56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97" t="s">
        <v>57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5.75">
      <c r="A64" s="9">
        <v>4</v>
      </c>
      <c r="B64" s="10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1" t="s">
        <v>56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97" t="s">
        <v>57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5.75">
      <c r="A67" s="97" t="s">
        <v>58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ht="15.75">
      <c r="A68" s="4"/>
    </row>
    <row r="69" ht="15.75">
      <c r="A69" s="4"/>
    </row>
    <row r="70" spans="1:13" ht="15.75">
      <c r="A70" s="79" t="s">
        <v>62</v>
      </c>
      <c r="B70" s="79"/>
      <c r="C70" s="79"/>
      <c r="D70" s="79"/>
      <c r="E70" s="79"/>
      <c r="F70" s="79"/>
      <c r="G70" s="79"/>
      <c r="H70" s="13"/>
      <c r="J70" s="102"/>
      <c r="K70" s="102"/>
      <c r="L70" s="102"/>
      <c r="M70" s="102"/>
    </row>
    <row r="71" spans="1:13" ht="15.75">
      <c r="A71" s="1"/>
      <c r="B71" s="3"/>
      <c r="C71" s="3"/>
      <c r="D71" s="1"/>
      <c r="H71" s="12" t="s">
        <v>36</v>
      </c>
      <c r="J71" s="83" t="s">
        <v>37</v>
      </c>
      <c r="K71" s="83"/>
      <c r="L71" s="83"/>
      <c r="M71" s="83"/>
    </row>
    <row r="72" spans="1:4" ht="15" customHeight="1">
      <c r="A72" s="2"/>
      <c r="D72" s="1"/>
    </row>
    <row r="73" spans="1:13" ht="15.75">
      <c r="A73" s="79" t="s">
        <v>63</v>
      </c>
      <c r="B73" s="79"/>
      <c r="C73" s="79"/>
      <c r="D73" s="79"/>
      <c r="E73" s="79"/>
      <c r="F73" s="79"/>
      <c r="G73" s="79"/>
      <c r="H73" s="13"/>
      <c r="J73" s="102"/>
      <c r="K73" s="102"/>
      <c r="L73" s="102"/>
      <c r="M73" s="102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36</v>
      </c>
      <c r="J74" s="83" t="s">
        <v>37</v>
      </c>
      <c r="K74" s="83"/>
      <c r="L74" s="83"/>
      <c r="M74" s="83"/>
    </row>
  </sheetData>
  <sheetProtection/>
  <mergeCells count="51">
    <mergeCell ref="A63:M63"/>
    <mergeCell ref="E14:G14"/>
    <mergeCell ref="F25:H25"/>
    <mergeCell ref="B45:K45"/>
    <mergeCell ref="B48:M48"/>
    <mergeCell ref="A25:A26"/>
    <mergeCell ref="B25:B26"/>
    <mergeCell ref="I25:K25"/>
    <mergeCell ref="H14:J14"/>
    <mergeCell ref="B22:M22"/>
    <mergeCell ref="J74:M74"/>
    <mergeCell ref="A73:G73"/>
    <mergeCell ref="J70:M70"/>
    <mergeCell ref="J71:M71"/>
    <mergeCell ref="A70:G70"/>
    <mergeCell ref="J73:M73"/>
    <mergeCell ref="A57:M57"/>
    <mergeCell ref="A1:M1"/>
    <mergeCell ref="A2:M2"/>
    <mergeCell ref="E3:M3"/>
    <mergeCell ref="E4:M4"/>
    <mergeCell ref="A3:A4"/>
    <mergeCell ref="D51:D53"/>
    <mergeCell ref="A51:A53"/>
    <mergeCell ref="B39:B40"/>
    <mergeCell ref="A5:A6"/>
    <mergeCell ref="A60:M60"/>
    <mergeCell ref="B9:D9"/>
    <mergeCell ref="A67:M67"/>
    <mergeCell ref="A66:M66"/>
    <mergeCell ref="C39:E39"/>
    <mergeCell ref="F39:H39"/>
    <mergeCell ref="I39:K39"/>
    <mergeCell ref="K51:M52"/>
    <mergeCell ref="B51:B53"/>
    <mergeCell ref="C51:C53"/>
    <mergeCell ref="E5:M5"/>
    <mergeCell ref="E6:M6"/>
    <mergeCell ref="A9:A10"/>
    <mergeCell ref="B10:D10"/>
    <mergeCell ref="A7:A8"/>
    <mergeCell ref="E8:M8"/>
    <mergeCell ref="E7:M7"/>
    <mergeCell ref="B35:M35"/>
    <mergeCell ref="B14:D14"/>
    <mergeCell ref="H51:J52"/>
    <mergeCell ref="A35:A36"/>
    <mergeCell ref="E51:G52"/>
    <mergeCell ref="A32:K32"/>
    <mergeCell ref="A22:A23"/>
    <mergeCell ref="C25:E25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u252209</cp:lastModifiedBy>
  <cp:lastPrinted>2020-09-22T06:42:38Z</cp:lastPrinted>
  <dcterms:created xsi:type="dcterms:W3CDTF">2018-12-28T08:43:53Z</dcterms:created>
  <dcterms:modified xsi:type="dcterms:W3CDTF">2020-12-29T09:26:41Z</dcterms:modified>
  <cp:category/>
  <cp:version/>
  <cp:contentType/>
  <cp:contentStatus/>
</cp:coreProperties>
</file>