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5480" windowHeight="10860" activeTab="0"/>
  </bookViews>
  <sheets>
    <sheet name="КПК" sheetId="1" r:id="rId1"/>
  </sheets>
  <definedNames>
    <definedName name="_xlnm.Print_Area" localSheetId="0">'КПК'!$A$1:$BL$94</definedName>
  </definedNames>
  <calcPr fullCalcOnLoad="1"/>
</workbook>
</file>

<file path=xl/sharedStrings.xml><?xml version="1.0" encoding="utf-8"?>
<sst xmlns="http://schemas.openxmlformats.org/spreadsheetml/2006/main" count="154" uniqueCount="109">
  <si>
    <t>ЗАТВЕРДЖЕНО</t>
  </si>
  <si>
    <t>(найменування головного розпорядника)</t>
  </si>
  <si>
    <t>(найменування бюджетної програми)</t>
  </si>
  <si>
    <t>4. Обсяг бюджетних призначень/бюджетних асигнувань-</t>
  </si>
  <si>
    <t>гривень,у тому числі загального фонду-</t>
  </si>
  <si>
    <t>гривень та спеціального фонду-</t>
  </si>
  <si>
    <t>гривень</t>
  </si>
  <si>
    <t xml:space="preserve">5. Підстави для виконання бюджетної програми </t>
  </si>
  <si>
    <t>N з/п</t>
  </si>
  <si>
    <t>спеціальний фонд</t>
  </si>
  <si>
    <t>загальний фонд</t>
  </si>
  <si>
    <t>Джерело інформації</t>
  </si>
  <si>
    <t>Одиниця виміру</t>
  </si>
  <si>
    <t>2.</t>
  </si>
  <si>
    <t>(підпис)</t>
  </si>
  <si>
    <t>(ініціали і прізвище)</t>
  </si>
  <si>
    <t>name</t>
  </si>
  <si>
    <t>p4.7</t>
  </si>
  <si>
    <t>s4.7</t>
  </si>
  <si>
    <t>p4.9</t>
  </si>
  <si>
    <t>(найменування головного розпорядника коштів місцевого бюджету)</t>
  </si>
  <si>
    <t>ПАСПОРТ</t>
  </si>
  <si>
    <t>затрат</t>
  </si>
  <si>
    <t>продукту</t>
  </si>
  <si>
    <t>ефективності</t>
  </si>
  <si>
    <t>Якості</t>
  </si>
  <si>
    <t>Сновська міська рада</t>
  </si>
  <si>
    <t>%</t>
  </si>
  <si>
    <t>ПОГОДЖЕНО:</t>
  </si>
  <si>
    <t>кошторис</t>
  </si>
  <si>
    <t>грн.</t>
  </si>
  <si>
    <t>КЕКВ</t>
  </si>
  <si>
    <t>3110+3132</t>
  </si>
  <si>
    <t>усього</t>
  </si>
  <si>
    <t>Завдання</t>
  </si>
  <si>
    <t>Напрями використання бюджетних коштів</t>
  </si>
  <si>
    <t xml:space="preserve">Найменування місцевої/ регіональної  програми </t>
  </si>
  <si>
    <t>04061932</t>
  </si>
  <si>
    <t>(код Типової відомчої класифікації видатків та кредитування місцевих бюджетів)</t>
  </si>
  <si>
    <t>(код за ЄДРПОУ)</t>
  </si>
  <si>
    <t>(найменування відповідального виконавця бюджетної програми)</t>
  </si>
  <si>
    <t xml:space="preserve"> (код Типової відомчої класифікації видатків та кредитування місцевих бюджетів)</t>
  </si>
  <si>
    <t>25510000000</t>
  </si>
  <si>
    <t>(код Програмної класифікації видатків та кредитування місцевих бюджетів)</t>
  </si>
  <si>
    <t xml:space="preserve">Код Типової прорамної класифікації видатків та кредитування місцевого бюджету  </t>
  </si>
  <si>
    <t>Код функціональної класифікації видатків та кредитування місцевого бюджету</t>
  </si>
  <si>
    <t>(код бюджету)</t>
  </si>
  <si>
    <t>6. Цілі дердавної політики, на досягнення яких спрямована реалізація бюджетної програми:</t>
  </si>
  <si>
    <t>Ціль державної політики</t>
  </si>
  <si>
    <t>7. Мета бюджетної програми</t>
  </si>
  <si>
    <t>8.Завдання бюджетної програми:</t>
  </si>
  <si>
    <t>9. Напрями використання бюджетних коштів</t>
  </si>
  <si>
    <t>10. Перелік місцевих /регіональних програм, що виконуються у складі бюджетної програми</t>
  </si>
  <si>
    <t xml:space="preserve">11. Результативні показники бюджетної програми </t>
  </si>
  <si>
    <t>М.П.</t>
  </si>
  <si>
    <t>УСЬОГО</t>
  </si>
  <si>
    <t>0117461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</si>
  <si>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</si>
  <si>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</si>
  <si>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 xml:space="preserve"> Проведення ремонту доріг та вулиць населених пунктів Сновськоїм громади з відновленням розмітки, тротуарів, огорожі, приймальних колодязів зливової каналізації</t>
  </si>
  <si>
    <t>Назва показника</t>
  </si>
  <si>
    <t>акти надання послуг</t>
  </si>
  <si>
    <t xml:space="preserve">площа шляхів ,які потребують очищення в зимовий період від снігу </t>
  </si>
  <si>
    <t>середня вартість 1 кв. м площи доріг прибраного від снігу</t>
  </si>
  <si>
    <t>динаміка відремонтованої за рахунок поточного ремонту площі вулично-дорожної мережі порівняно з попереднім роком</t>
  </si>
  <si>
    <t>розрахунок</t>
  </si>
  <si>
    <t>динаміка відремонтованої за рахунок капітального ремонту площі вулично-дорожної мережі порівняно з попереднім роком</t>
  </si>
  <si>
    <t>0100000</t>
  </si>
  <si>
    <t>0110000</t>
  </si>
  <si>
    <t xml:space="preserve">Забезпечення проведення поточного ремонту об’єктів дорожньої інфраструктури   </t>
  </si>
  <si>
    <t xml:space="preserve">Забезпечення проведення капітального ремонту об’єктів дорожньої інфраструктури </t>
  </si>
  <si>
    <t>Фінансовий відділ Сновської міської ради</t>
  </si>
  <si>
    <t>Дата погодження</t>
  </si>
  <si>
    <t>2210+2240</t>
  </si>
  <si>
    <t>Міський голова</t>
  </si>
  <si>
    <t>О.О.Медведьов</t>
  </si>
  <si>
    <t>Начальник  фінансового відділу Сновської міської ради</t>
  </si>
  <si>
    <t>Л.Г.Савченко</t>
  </si>
  <si>
    <t>кількість проектів з капітального ремонту доріг</t>
  </si>
  <si>
    <t>од.</t>
  </si>
  <si>
    <t>середня вартість 1 проекту з капітального ремонту доріг</t>
  </si>
  <si>
    <t>динаміка середньої вартості 1 проекту з  капітального ремонту доріг від минулого року</t>
  </si>
  <si>
    <t xml:space="preserve">від        </t>
  </si>
  <si>
    <t>№</t>
  </si>
  <si>
    <t>обсяг видатків  з капітального ремонту ( в т.ч. виготовлення проектної документації  доріг)</t>
  </si>
  <si>
    <t>площа шляхів, на яких планується провести поточний/ямковий ремонт</t>
  </si>
  <si>
    <t>середня вартість 1 кв. м поточного/ямкового ремонту</t>
  </si>
  <si>
    <t>динаміка середньої вартості 1 кв. м поточного/ямкового ремонту від минулого року</t>
  </si>
  <si>
    <t>кв.м.</t>
  </si>
  <si>
    <t>ка.м.</t>
  </si>
  <si>
    <t>Програма з благоустрою Сновської міської ради на 2021 рік</t>
  </si>
  <si>
    <r>
      <t>бюджетної програми місцевого бюджету на</t>
    </r>
    <r>
      <rPr>
        <b/>
        <u val="single"/>
        <sz val="12"/>
        <rFont val="Times New Roman"/>
        <family val="1"/>
      </rPr>
      <t xml:space="preserve"> 2021 </t>
    </r>
    <r>
      <rPr>
        <b/>
        <sz val="12"/>
        <rFont val="Times New Roman"/>
        <family val="1"/>
      </rPr>
      <t xml:space="preserve"> рік</t>
    </r>
  </si>
  <si>
    <t>звіт про заборгованість за бюджетними коштами форма № 7м</t>
  </si>
  <si>
    <t>кредиторська заборгованість на початок року в т.ч.:</t>
  </si>
  <si>
    <t xml:space="preserve">з  проведення поточного/ямкового ремонту шляхів  </t>
  </si>
  <si>
    <t>очищення шляхів від снігу в зимовий період</t>
  </si>
  <si>
    <t xml:space="preserve"> інше поточне обслуговування доріг</t>
  </si>
  <si>
    <t xml:space="preserve"> - на проведення поточного/ямкового ремонту шляхів</t>
  </si>
  <si>
    <t xml:space="preserve"> - на очищення шляхів від снігу в зимовий період</t>
  </si>
  <si>
    <t xml:space="preserve"> - на інше поточне обслуговування доріг</t>
  </si>
  <si>
    <t>обсяг поточних видатків на покращення стану  доріг  на території Сновської ТГ в т.ч.:</t>
  </si>
  <si>
    <t>план використання коштів</t>
  </si>
  <si>
    <t>кредиторська заборгованість, що планеється до погашення</t>
  </si>
  <si>
    <t>кредиторська заборгованість на кінець року</t>
  </si>
  <si>
    <t>ЗАТВЕРДЖЕНО
Наказ Міністерства   фінансів України 26.08.2014  № 836                                                                                                                                                 (у редакції наказу Міністерства фінансів України від 29.12.2018р. №1209)</t>
  </si>
  <si>
    <t xml:space="preserve">Конституція України, Бюджетний кодекс України, Закон України  "Про Державний бюджет України на 2021 рік", ЗУ "Про місцеве самоврядування",  Наказ Міністерства фінансів України від 27.07.2011 року № 945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 (зі змінами) Наказ МФУ "Про деякі питання запровадження програмно-цільового методу складання та виконання місцевих бюджетів" №836 від 26.08.2014р., ЗУ "Про благоустрій населених пунктів" від 06.09.2005р. №2807-IV,  ЗУ "Про автомобільні дороги" від 08.09.2005р. №2862-IV, Наказ Державного комітету України з питань житлово-комунального господарства від 23.09.2003р. № 154, наказ МФУ "Про внесення змін  до Типової програмної класифікації видатків та кредитів місцевого бюджету" від 20.09.2017р.№793 (зі зімінами), Стратегія розвитку Сновської ОТГ на 2018-2024рр., рішення 2 сесії 8 скликання Сновської міської ради від 24.12.2020р. №26-2/VIII " Про  бюджет Сновської міської територіальної громади на 2021 рік" </t>
  </si>
  <si>
    <t>Розпорядження міського голови</t>
  </si>
  <si>
    <t>Погашення кредиторської заборгованості, що виникла станом на 01.01.2021р.</t>
  </si>
  <si>
    <t xml:space="preserve">Покращення стану інфраструктури  доріг  на території Сновської територіальної громади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</si>
</sst>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0.00"/>
    <numFmt numFmtId="173" formatCode="0.0"/>
    <numFmt numFmtId="174" formatCode="#0.0"/>
    <numFmt numFmtId="175" formatCode="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\ [$тис.]"/>
    <numFmt numFmtId="181" formatCode="#,##0.0\ &quot;₽&quot;"/>
    <numFmt numFmtId="182" formatCode="#,##0.0"/>
    <numFmt numFmtId="183" formatCode="0.00000"/>
    <numFmt numFmtId="184" formatCode="0.0000"/>
    <numFmt numFmtId="185" formatCode="0.00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83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/>
    </xf>
    <xf numFmtId="0" fontId="16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173" fontId="2" fillId="0" borderId="0" xfId="0" applyNumberFormat="1" applyFont="1" applyAlignment="1">
      <alignment/>
    </xf>
    <xf numFmtId="173" fontId="2" fillId="0" borderId="0" xfId="0" applyNumberFormat="1" applyFont="1" applyFill="1" applyAlignment="1">
      <alignment/>
    </xf>
    <xf numFmtId="173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top" wrapText="1"/>
    </xf>
    <xf numFmtId="4" fontId="2" fillId="0" borderId="12" xfId="0" applyNumberFormat="1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82" fontId="2" fillId="0" borderId="12" xfId="0" applyNumberFormat="1" applyFont="1" applyFill="1" applyBorder="1" applyAlignment="1">
      <alignment horizontal="center" vertical="center" wrapText="1"/>
    </xf>
    <xf numFmtId="182" fontId="2" fillId="0" borderId="13" xfId="0" applyNumberFormat="1" applyFont="1" applyFill="1" applyBorder="1" applyAlignment="1">
      <alignment horizontal="center" vertical="center" wrapText="1"/>
    </xf>
    <xf numFmtId="182" fontId="2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82" fontId="2" fillId="0" borderId="11" xfId="0" applyNumberFormat="1" applyFont="1" applyBorder="1" applyAlignment="1">
      <alignment horizontal="center" vertical="center" wrapText="1"/>
    </xf>
    <xf numFmtId="182" fontId="2" fillId="0" borderId="12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4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182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left" vertical="center" wrapText="1"/>
    </xf>
    <xf numFmtId="49" fontId="11" fillId="0" borderId="12" xfId="0" applyNumberFormat="1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6" fillId="0" borderId="0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182" fontId="5" fillId="0" borderId="0" xfId="0" applyNumberFormat="1" applyFont="1" applyAlignment="1">
      <alignment horizontal="right" vertical="center" wrapText="1"/>
    </xf>
    <xf numFmtId="0" fontId="16" fillId="0" borderId="0" xfId="0" applyFont="1" applyAlignment="1">
      <alignment horizontal="left" wrapText="1"/>
    </xf>
    <xf numFmtId="49" fontId="15" fillId="0" borderId="14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wrapText="1"/>
    </xf>
    <xf numFmtId="182" fontId="5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 wrapText="1"/>
    </xf>
    <xf numFmtId="182" fontId="2" fillId="0" borderId="10" xfId="0" applyNumberFormat="1" applyFont="1" applyBorder="1" applyAlignment="1">
      <alignment horizontal="center" vertical="center" wrapText="1"/>
    </xf>
    <xf numFmtId="173" fontId="2" fillId="0" borderId="17" xfId="0" applyNumberFormat="1" applyFont="1" applyFill="1" applyBorder="1" applyAlignment="1">
      <alignment horizontal="center" vertical="top" wrapText="1"/>
    </xf>
    <xf numFmtId="173" fontId="2" fillId="0" borderId="18" xfId="0" applyNumberFormat="1" applyFont="1" applyFill="1" applyBorder="1" applyAlignment="1">
      <alignment horizontal="center" vertical="top" wrapText="1"/>
    </xf>
    <xf numFmtId="173" fontId="2" fillId="0" borderId="19" xfId="0" applyNumberFormat="1" applyFont="1" applyFill="1" applyBorder="1" applyAlignment="1">
      <alignment horizontal="center" vertical="top" wrapText="1"/>
    </xf>
    <xf numFmtId="172" fontId="2" fillId="0" borderId="11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73" fontId="2" fillId="0" borderId="0" xfId="0" applyNumberFormat="1" applyFont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top" wrapText="1"/>
    </xf>
    <xf numFmtId="4" fontId="2" fillId="0" borderId="18" xfId="0" applyNumberFormat="1" applyFont="1" applyFill="1" applyBorder="1" applyAlignment="1">
      <alignment horizontal="center" vertical="top" wrapText="1"/>
    </xf>
    <xf numFmtId="4" fontId="2" fillId="0" borderId="19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94"/>
  <sheetViews>
    <sheetView tabSelected="1" view="pageBreakPreview" zoomScale="69" zoomScaleSheetLayoutView="69" zoomScalePageLayoutView="0" workbookViewId="0" topLeftCell="A53">
      <selection activeCell="I92" sqref="I92:O92"/>
    </sheetView>
  </sheetViews>
  <sheetFormatPr defaultColWidth="9.00390625" defaultRowHeight="12.75"/>
  <cols>
    <col min="1" max="21" width="2.875" style="1" customWidth="1"/>
    <col min="22" max="22" width="4.375" style="1" customWidth="1"/>
    <col min="23" max="30" width="2.875" style="1" customWidth="1"/>
    <col min="31" max="31" width="4.125" style="1" customWidth="1"/>
    <col min="32" max="34" width="2.875" style="1" customWidth="1"/>
    <col min="35" max="35" width="3.375" style="1" customWidth="1"/>
    <col min="36" max="36" width="2.875" style="1" customWidth="1"/>
    <col min="37" max="37" width="3.875" style="1" customWidth="1"/>
    <col min="38" max="42" width="2.875" style="1" customWidth="1"/>
    <col min="43" max="43" width="5.125" style="1" customWidth="1"/>
    <col min="44" max="58" width="2.875" style="1" customWidth="1"/>
    <col min="59" max="59" width="4.75390625" style="1" customWidth="1"/>
    <col min="60" max="65" width="2.875" style="1" customWidth="1"/>
    <col min="66" max="78" width="3.00390625" style="1" customWidth="1"/>
    <col min="79" max="79" width="0" style="1" hidden="1" customWidth="1"/>
    <col min="80" max="16384" width="9.125" style="1" customWidth="1"/>
  </cols>
  <sheetData>
    <row r="1" spans="45:64" s="18" customFormat="1" ht="30.75" customHeight="1">
      <c r="AS1" s="101" t="s">
        <v>104</v>
      </c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</row>
    <row r="2" spans="45:64" ht="5.25" customHeight="1"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</row>
    <row r="3" spans="41:64" ht="15.75" customHeight="1">
      <c r="AO3" s="118" t="s">
        <v>0</v>
      </c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</row>
    <row r="4" spans="41:64" ht="15" customHeight="1">
      <c r="AO4" s="85" t="s">
        <v>106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41:58" ht="15.75" customHeight="1">
      <c r="AO5" s="80" t="s">
        <v>82</v>
      </c>
      <c r="AP5" s="80"/>
      <c r="AQ5" s="79">
        <v>44210</v>
      </c>
      <c r="AR5" s="80"/>
      <c r="AS5" s="80"/>
      <c r="AT5" s="80"/>
      <c r="AU5" s="80"/>
      <c r="AV5" s="34"/>
      <c r="AW5" s="34"/>
      <c r="AX5" s="34"/>
      <c r="AY5" s="34" t="s">
        <v>83</v>
      </c>
      <c r="AZ5" s="80">
        <v>6</v>
      </c>
      <c r="BA5" s="80"/>
      <c r="BB5" s="80"/>
      <c r="BC5" s="34"/>
      <c r="BD5" s="34"/>
      <c r="BE5" s="34"/>
      <c r="BF5" s="34"/>
    </row>
    <row r="6" spans="41:58" ht="13.5" customHeight="1">
      <c r="AO6" s="104" t="s">
        <v>20</v>
      </c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</row>
    <row r="7" spans="41:58" ht="4.5" customHeight="1"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</row>
    <row r="8" spans="1:64" ht="15.75" customHeight="1">
      <c r="A8" s="105" t="s">
        <v>21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</row>
    <row r="9" spans="1:64" ht="15.75" customHeight="1">
      <c r="A9" s="105" t="s">
        <v>91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</row>
    <row r="10" spans="1:64" ht="7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ht="27" customHeight="1">
      <c r="A11" s="15">
        <v>1</v>
      </c>
      <c r="B11" s="107" t="s">
        <v>67</v>
      </c>
      <c r="C11" s="107"/>
      <c r="D11" s="107"/>
      <c r="E11" s="107"/>
      <c r="F11" s="107"/>
      <c r="G11" s="107"/>
      <c r="H11" s="107"/>
      <c r="I11" s="107"/>
      <c r="J11" s="106" t="s">
        <v>26</v>
      </c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2" t="s">
        <v>37</v>
      </c>
      <c r="BH11" s="102"/>
      <c r="BI11" s="102"/>
      <c r="BJ11" s="102"/>
      <c r="BK11" s="102"/>
      <c r="BL11" s="102"/>
    </row>
    <row r="12" spans="1:64" s="18" customFormat="1" ht="30.75" customHeight="1">
      <c r="A12" s="19"/>
      <c r="B12" s="98" t="s">
        <v>38</v>
      </c>
      <c r="C12" s="98"/>
      <c r="D12" s="98"/>
      <c r="E12" s="98"/>
      <c r="F12" s="98"/>
      <c r="G12" s="98"/>
      <c r="H12" s="98"/>
      <c r="I12" s="98"/>
      <c r="J12" s="108" t="s">
        <v>1</v>
      </c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3" t="s">
        <v>39</v>
      </c>
      <c r="BH12" s="103"/>
      <c r="BI12" s="103"/>
      <c r="BJ12" s="103"/>
      <c r="BK12" s="103"/>
      <c r="BL12" s="103"/>
    </row>
    <row r="13" spans="1:64" ht="30" customHeight="1">
      <c r="A13" s="16" t="s">
        <v>13</v>
      </c>
      <c r="B13" s="107" t="s">
        <v>68</v>
      </c>
      <c r="C13" s="107"/>
      <c r="D13" s="107"/>
      <c r="E13" s="107"/>
      <c r="F13" s="107"/>
      <c r="G13" s="107"/>
      <c r="H13" s="107"/>
      <c r="I13" s="107"/>
      <c r="J13" s="106" t="s">
        <v>26</v>
      </c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2" t="s">
        <v>37</v>
      </c>
      <c r="BH13" s="102"/>
      <c r="BI13" s="102"/>
      <c r="BJ13" s="102"/>
      <c r="BK13" s="102"/>
      <c r="BL13" s="102"/>
    </row>
    <row r="14" spans="1:64" s="18" customFormat="1" ht="33" customHeight="1">
      <c r="A14" s="19"/>
      <c r="B14" s="98" t="s">
        <v>41</v>
      </c>
      <c r="C14" s="98"/>
      <c r="D14" s="98"/>
      <c r="E14" s="98"/>
      <c r="F14" s="98"/>
      <c r="G14" s="98"/>
      <c r="H14" s="98"/>
      <c r="I14" s="98"/>
      <c r="J14" s="108" t="s">
        <v>40</v>
      </c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3" t="s">
        <v>39</v>
      </c>
      <c r="BH14" s="103"/>
      <c r="BI14" s="103"/>
      <c r="BJ14" s="103"/>
      <c r="BK14" s="103"/>
      <c r="BL14" s="103"/>
    </row>
    <row r="15" spans="1:64" ht="36" customHeight="1">
      <c r="A15" s="16">
        <v>3</v>
      </c>
      <c r="B15" s="107" t="s">
        <v>56</v>
      </c>
      <c r="C15" s="107"/>
      <c r="D15" s="107"/>
      <c r="E15" s="107"/>
      <c r="F15" s="107"/>
      <c r="G15" s="107"/>
      <c r="H15" s="96">
        <v>7461</v>
      </c>
      <c r="I15" s="96"/>
      <c r="J15" s="96"/>
      <c r="K15" s="96"/>
      <c r="L15" s="96"/>
      <c r="M15" s="96"/>
      <c r="N15" s="96"/>
      <c r="O15" s="109" t="s">
        <v>57</v>
      </c>
      <c r="P15" s="109"/>
      <c r="Q15" s="109"/>
      <c r="R15" s="109"/>
      <c r="S15" s="109"/>
      <c r="T15" s="109"/>
      <c r="U15" s="96" t="s">
        <v>58</v>
      </c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102" t="s">
        <v>42</v>
      </c>
      <c r="BH15" s="102"/>
      <c r="BI15" s="102"/>
      <c r="BJ15" s="102"/>
      <c r="BK15" s="102"/>
      <c r="BL15" s="102"/>
    </row>
    <row r="16" spans="1:79" s="18" customFormat="1" ht="44.25" customHeight="1">
      <c r="A16" s="17"/>
      <c r="B16" s="98" t="s">
        <v>43</v>
      </c>
      <c r="C16" s="98"/>
      <c r="D16" s="98"/>
      <c r="E16" s="98"/>
      <c r="F16" s="98"/>
      <c r="G16" s="98"/>
      <c r="H16" s="95" t="s">
        <v>44</v>
      </c>
      <c r="I16" s="95"/>
      <c r="J16" s="95"/>
      <c r="K16" s="95"/>
      <c r="L16" s="95"/>
      <c r="M16" s="95"/>
      <c r="N16" s="95"/>
      <c r="O16" s="95" t="s">
        <v>45</v>
      </c>
      <c r="P16" s="95"/>
      <c r="Q16" s="95"/>
      <c r="R16" s="95"/>
      <c r="S16" s="95"/>
      <c r="T16" s="95"/>
      <c r="U16" s="97" t="s">
        <v>2</v>
      </c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8" t="s">
        <v>46</v>
      </c>
      <c r="BH16" s="98"/>
      <c r="BI16" s="98"/>
      <c r="BJ16" s="98"/>
      <c r="BK16" s="98"/>
      <c r="BL16" s="98"/>
      <c r="CA16" s="18" t="s">
        <v>17</v>
      </c>
    </row>
    <row r="17" spans="1:79" ht="18.75" customHeight="1">
      <c r="A17" s="120" t="s">
        <v>3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10">
        <f>AN17+BD17</f>
        <v>2600000</v>
      </c>
      <c r="V17" s="110"/>
      <c r="W17" s="110"/>
      <c r="X17" s="110"/>
      <c r="Y17" s="110"/>
      <c r="Z17" s="99" t="s">
        <v>4</v>
      </c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100">
        <f>AQ44</f>
        <v>2600000</v>
      </c>
      <c r="AO17" s="100"/>
      <c r="AP17" s="100"/>
      <c r="AQ17" s="100"/>
      <c r="AR17" s="68" t="s">
        <v>5</v>
      </c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100">
        <f>AY44</f>
        <v>0</v>
      </c>
      <c r="BE17" s="100"/>
      <c r="BF17" s="100"/>
      <c r="BG17" s="100"/>
      <c r="BH17" s="68" t="s">
        <v>6</v>
      </c>
      <c r="BI17" s="68"/>
      <c r="BJ17" s="68"/>
      <c r="BK17" s="68"/>
      <c r="BL17" s="68"/>
      <c r="CA17" s="1" t="s">
        <v>18</v>
      </c>
    </row>
    <row r="18" spans="1:64" ht="15.75" customHeight="1">
      <c r="A18" s="85" t="s">
        <v>7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</row>
    <row r="19" spans="1:72" ht="98.25" customHeight="1">
      <c r="A19" s="112" t="s">
        <v>105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R19" s="10"/>
      <c r="BT19" s="11"/>
    </row>
    <row r="20" spans="1:73" ht="15.75" customHeight="1">
      <c r="A20" s="68" t="s">
        <v>47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S20" s="10"/>
      <c r="BU20" s="11"/>
    </row>
    <row r="21" spans="71:73" ht="5.25" customHeight="1">
      <c r="BS21" s="10"/>
      <c r="BU21" s="11"/>
    </row>
    <row r="22" spans="1:73" ht="17.25" customHeight="1">
      <c r="A22" s="87" t="s">
        <v>8</v>
      </c>
      <c r="B22" s="87"/>
      <c r="C22" s="87"/>
      <c r="D22" s="87" t="s">
        <v>48</v>
      </c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S22" s="10"/>
      <c r="BU22" s="11"/>
    </row>
    <row r="23" spans="1:73" ht="11.25" customHeight="1">
      <c r="A23" s="86">
        <v>1</v>
      </c>
      <c r="B23" s="86"/>
      <c r="C23" s="86"/>
      <c r="D23" s="87">
        <v>2</v>
      </c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S23" s="10"/>
      <c r="BU23" s="11"/>
    </row>
    <row r="24" spans="1:72" ht="21" customHeight="1">
      <c r="A24" s="67">
        <v>1</v>
      </c>
      <c r="B24" s="67"/>
      <c r="C24" s="67"/>
      <c r="D24" s="91" t="s">
        <v>108</v>
      </c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3"/>
      <c r="BR24" s="10"/>
      <c r="BT24" s="11"/>
    </row>
    <row r="25" spans="1:72" ht="16.5" customHeight="1" hidden="1">
      <c r="A25" s="67">
        <v>2</v>
      </c>
      <c r="B25" s="67"/>
      <c r="C25" s="67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R25" s="10"/>
      <c r="BT25" s="11"/>
    </row>
    <row r="26" spans="1:72" ht="17.25" customHeight="1" hidden="1">
      <c r="A26" s="67">
        <v>3</v>
      </c>
      <c r="B26" s="67"/>
      <c r="C26" s="67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R26" s="10"/>
      <c r="BT26" s="11"/>
    </row>
    <row r="27" spans="1:72" ht="10.5" customHeight="1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R27" s="10"/>
      <c r="BT27" s="11"/>
    </row>
    <row r="28" spans="1:72" ht="21" customHeight="1">
      <c r="A28" s="68" t="s">
        <v>49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114" t="s">
        <v>108</v>
      </c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R28" s="10"/>
      <c r="BT28" s="11"/>
    </row>
    <row r="29" spans="1:72" ht="6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R29" s="10"/>
      <c r="BT29" s="11"/>
    </row>
    <row r="30" spans="1:73" ht="15.75" customHeight="1">
      <c r="A30" s="68" t="s">
        <v>50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S30" s="10"/>
      <c r="BU30" s="11"/>
    </row>
    <row r="31" spans="71:73" ht="1.5" customHeight="1">
      <c r="BS31" s="10"/>
      <c r="BU31" s="11"/>
    </row>
    <row r="32" spans="1:73" ht="17.25" customHeight="1">
      <c r="A32" s="87" t="s">
        <v>8</v>
      </c>
      <c r="B32" s="87"/>
      <c r="C32" s="87"/>
      <c r="D32" s="87" t="s">
        <v>34</v>
      </c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S32" s="10"/>
      <c r="BU32" s="11"/>
    </row>
    <row r="33" spans="1:73" ht="7.5" customHeight="1">
      <c r="A33" s="86">
        <v>1</v>
      </c>
      <c r="B33" s="86"/>
      <c r="C33" s="86"/>
      <c r="D33" s="87">
        <v>2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S33" s="10"/>
      <c r="BU33" s="11"/>
    </row>
    <row r="34" spans="1:72" ht="17.25" customHeight="1">
      <c r="A34" s="67">
        <v>1</v>
      </c>
      <c r="B34" s="67"/>
      <c r="C34" s="67"/>
      <c r="D34" s="91" t="s">
        <v>59</v>
      </c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3"/>
      <c r="BR34" s="10"/>
      <c r="BT34" s="11"/>
    </row>
    <row r="35" spans="1:72" ht="16.5" hidden="1">
      <c r="A35" s="67">
        <v>2</v>
      </c>
      <c r="B35" s="67"/>
      <c r="C35" s="67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R35" s="10"/>
      <c r="BT35" s="11"/>
    </row>
    <row r="36" spans="1:72" ht="12" customHeight="1">
      <c r="A36" s="2"/>
      <c r="B36" s="2"/>
      <c r="C36" s="2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R36" s="10"/>
      <c r="BT36" s="11"/>
    </row>
    <row r="37" spans="1:64" ht="15.75" customHeight="1">
      <c r="A37" s="85" t="s">
        <v>51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</row>
    <row r="38" spans="1:64" ht="15" customHeight="1">
      <c r="A38" s="94" t="s">
        <v>6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</row>
    <row r="39" spans="1:64" ht="15.75" customHeight="1">
      <c r="A39" s="86" t="s">
        <v>8</v>
      </c>
      <c r="B39" s="86"/>
      <c r="C39" s="86"/>
      <c r="D39" s="86" t="s">
        <v>35</v>
      </c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72" t="s">
        <v>10</v>
      </c>
      <c r="AR39" s="73"/>
      <c r="AS39" s="73"/>
      <c r="AT39" s="73"/>
      <c r="AU39" s="73"/>
      <c r="AV39" s="73"/>
      <c r="AW39" s="73"/>
      <c r="AX39" s="74"/>
      <c r="AY39" s="86" t="s">
        <v>9</v>
      </c>
      <c r="AZ39" s="86"/>
      <c r="BA39" s="86"/>
      <c r="BB39" s="86"/>
      <c r="BC39" s="86"/>
      <c r="BD39" s="86"/>
      <c r="BE39" s="86"/>
      <c r="BF39" s="86"/>
      <c r="BG39" s="77" t="s">
        <v>33</v>
      </c>
      <c r="BH39" s="78"/>
      <c r="BI39" s="78"/>
      <c r="BJ39" s="78"/>
      <c r="BK39" s="78"/>
      <c r="BL39" s="78"/>
    </row>
    <row r="40" spans="1:82" ht="12" customHeight="1">
      <c r="A40" s="67">
        <v>1</v>
      </c>
      <c r="B40" s="67"/>
      <c r="C40" s="67"/>
      <c r="D40" s="67">
        <v>2</v>
      </c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54">
        <v>3</v>
      </c>
      <c r="AR40" s="55"/>
      <c r="AS40" s="55"/>
      <c r="AT40" s="55"/>
      <c r="AU40" s="55"/>
      <c r="AV40" s="55"/>
      <c r="AW40" s="55"/>
      <c r="AX40" s="56"/>
      <c r="AY40" s="67">
        <v>4</v>
      </c>
      <c r="AZ40" s="67"/>
      <c r="BA40" s="67"/>
      <c r="BB40" s="67"/>
      <c r="BC40" s="67"/>
      <c r="BD40" s="67"/>
      <c r="BE40" s="67"/>
      <c r="BF40" s="67"/>
      <c r="BG40" s="54">
        <v>6</v>
      </c>
      <c r="BH40" s="55"/>
      <c r="BI40" s="55"/>
      <c r="BJ40" s="55"/>
      <c r="BK40" s="55"/>
      <c r="BL40" s="55"/>
      <c r="BO40" s="1" t="s">
        <v>31</v>
      </c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</row>
    <row r="41" spans="1:67" ht="18" customHeight="1">
      <c r="A41" s="67">
        <v>1</v>
      </c>
      <c r="B41" s="67"/>
      <c r="C41" s="67"/>
      <c r="D41" s="57" t="s">
        <v>69</v>
      </c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9"/>
      <c r="AQ41" s="39">
        <f>AQ51-AQ43</f>
        <v>2522694.47</v>
      </c>
      <c r="AR41" s="40"/>
      <c r="AS41" s="40"/>
      <c r="AT41" s="40"/>
      <c r="AU41" s="40"/>
      <c r="AV41" s="40"/>
      <c r="AW41" s="40"/>
      <c r="AX41" s="49"/>
      <c r="AY41" s="83">
        <v>0</v>
      </c>
      <c r="AZ41" s="83"/>
      <c r="BA41" s="83"/>
      <c r="BB41" s="83"/>
      <c r="BC41" s="83"/>
      <c r="BD41" s="83"/>
      <c r="BE41" s="83"/>
      <c r="BF41" s="83"/>
      <c r="BG41" s="60">
        <f>AQ41+AY41</f>
        <v>2522694.47</v>
      </c>
      <c r="BH41" s="61"/>
      <c r="BI41" s="61"/>
      <c r="BJ41" s="61"/>
      <c r="BK41" s="61"/>
      <c r="BL41" s="61"/>
      <c r="BO41" s="1" t="s">
        <v>73</v>
      </c>
    </row>
    <row r="42" spans="1:64" ht="15.75" customHeight="1" hidden="1">
      <c r="A42" s="67">
        <v>2</v>
      </c>
      <c r="B42" s="67"/>
      <c r="C42" s="67"/>
      <c r="D42" s="57" t="s">
        <v>70</v>
      </c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9"/>
      <c r="AQ42" s="39"/>
      <c r="AR42" s="40"/>
      <c r="AS42" s="40"/>
      <c r="AT42" s="40"/>
      <c r="AU42" s="40"/>
      <c r="AV42" s="40"/>
      <c r="AW42" s="40"/>
      <c r="AX42" s="49"/>
      <c r="AY42" s="83">
        <f>AY51</f>
        <v>0</v>
      </c>
      <c r="AZ42" s="83"/>
      <c r="BA42" s="83"/>
      <c r="BB42" s="83"/>
      <c r="BC42" s="83"/>
      <c r="BD42" s="83"/>
      <c r="BE42" s="83"/>
      <c r="BF42" s="83"/>
      <c r="BG42" s="60">
        <f>AQ42+AY42</f>
        <v>0</v>
      </c>
      <c r="BH42" s="61"/>
      <c r="BI42" s="61"/>
      <c r="BJ42" s="61"/>
      <c r="BK42" s="61"/>
      <c r="BL42" s="61"/>
    </row>
    <row r="43" spans="1:64" ht="15.75">
      <c r="A43" s="54">
        <v>2</v>
      </c>
      <c r="B43" s="55"/>
      <c r="C43" s="56"/>
      <c r="D43" s="57" t="s">
        <v>107</v>
      </c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9"/>
      <c r="AQ43" s="39">
        <f>AR65</f>
        <v>77305.53</v>
      </c>
      <c r="AR43" s="40"/>
      <c r="AS43" s="40"/>
      <c r="AT43" s="40"/>
      <c r="AU43" s="40"/>
      <c r="AV43" s="40"/>
      <c r="AW43" s="40"/>
      <c r="AX43" s="49"/>
      <c r="AY43" s="60"/>
      <c r="AZ43" s="61"/>
      <c r="BA43" s="61"/>
      <c r="BB43" s="61"/>
      <c r="BC43" s="61"/>
      <c r="BD43" s="61"/>
      <c r="BE43" s="61"/>
      <c r="BF43" s="62"/>
      <c r="BG43" s="60">
        <f>AQ43+AY43</f>
        <v>77305.53</v>
      </c>
      <c r="BH43" s="61"/>
      <c r="BI43" s="61"/>
      <c r="BJ43" s="61"/>
      <c r="BK43" s="61"/>
      <c r="BL43" s="61"/>
    </row>
    <row r="44" spans="1:67" ht="16.5" customHeight="1">
      <c r="A44" s="42"/>
      <c r="B44" s="42"/>
      <c r="C44" s="42"/>
      <c r="D44" s="88" t="s">
        <v>55</v>
      </c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125">
        <f>SUM(AQ41:AX43)</f>
        <v>2600000</v>
      </c>
      <c r="AR44" s="125"/>
      <c r="AS44" s="125"/>
      <c r="AT44" s="125"/>
      <c r="AU44" s="125"/>
      <c r="AV44" s="125"/>
      <c r="AW44" s="125"/>
      <c r="AX44" s="125"/>
      <c r="AY44" s="125">
        <f>SUM(AY41:BF43)</f>
        <v>0</v>
      </c>
      <c r="AZ44" s="125"/>
      <c r="BA44" s="125"/>
      <c r="BB44" s="125"/>
      <c r="BC44" s="125"/>
      <c r="BD44" s="125"/>
      <c r="BE44" s="125"/>
      <c r="BF44" s="125"/>
      <c r="BG44" s="39">
        <f>SUM(BG41:BL43)</f>
        <v>2600000</v>
      </c>
      <c r="BH44" s="40"/>
      <c r="BI44" s="40"/>
      <c r="BJ44" s="40"/>
      <c r="BK44" s="40"/>
      <c r="BL44" s="40"/>
      <c r="BO44" s="1" t="s">
        <v>32</v>
      </c>
    </row>
    <row r="45" spans="1:64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</row>
    <row r="46" spans="1:64" ht="15.75" customHeight="1">
      <c r="A46" s="111" t="s">
        <v>52</v>
      </c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1"/>
    </row>
    <row r="47" spans="1:64" ht="15" customHeight="1">
      <c r="A47" s="94" t="s">
        <v>6</v>
      </c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</row>
    <row r="48" spans="1:64" ht="15.75" customHeight="1">
      <c r="A48" s="86" t="s">
        <v>8</v>
      </c>
      <c r="B48" s="86"/>
      <c r="C48" s="86"/>
      <c r="D48" s="72" t="s">
        <v>36</v>
      </c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4"/>
      <c r="AQ48" s="72" t="s">
        <v>10</v>
      </c>
      <c r="AR48" s="73"/>
      <c r="AS48" s="73"/>
      <c r="AT48" s="73"/>
      <c r="AU48" s="73"/>
      <c r="AV48" s="73"/>
      <c r="AW48" s="73"/>
      <c r="AX48" s="74"/>
      <c r="AY48" s="86" t="s">
        <v>9</v>
      </c>
      <c r="AZ48" s="86"/>
      <c r="BA48" s="86"/>
      <c r="BB48" s="86"/>
      <c r="BC48" s="86"/>
      <c r="BD48" s="86"/>
      <c r="BE48" s="86"/>
      <c r="BF48" s="86"/>
      <c r="BG48" s="77" t="s">
        <v>33</v>
      </c>
      <c r="BH48" s="78"/>
      <c r="BI48" s="78"/>
      <c r="BJ48" s="78"/>
      <c r="BK48" s="78"/>
      <c r="BL48" s="78"/>
    </row>
    <row r="49" spans="1:64" ht="15.75" customHeight="1">
      <c r="A49" s="67">
        <v>1</v>
      </c>
      <c r="B49" s="67"/>
      <c r="C49" s="67"/>
      <c r="D49" s="72">
        <v>2</v>
      </c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4"/>
      <c r="AQ49" s="54">
        <v>3</v>
      </c>
      <c r="AR49" s="55"/>
      <c r="AS49" s="55"/>
      <c r="AT49" s="55"/>
      <c r="AU49" s="55"/>
      <c r="AV49" s="55"/>
      <c r="AW49" s="55"/>
      <c r="AX49" s="56"/>
      <c r="AY49" s="67">
        <v>4</v>
      </c>
      <c r="AZ49" s="67"/>
      <c r="BA49" s="67"/>
      <c r="BB49" s="67"/>
      <c r="BC49" s="67"/>
      <c r="BD49" s="67"/>
      <c r="BE49" s="67"/>
      <c r="BF49" s="67"/>
      <c r="BG49" s="54">
        <v>6</v>
      </c>
      <c r="BH49" s="55"/>
      <c r="BI49" s="55"/>
      <c r="BJ49" s="55"/>
      <c r="BK49" s="55"/>
      <c r="BL49" s="55"/>
    </row>
    <row r="50" spans="1:95" ht="12.75" customHeight="1" hidden="1">
      <c r="A50" s="67">
        <v>1</v>
      </c>
      <c r="B50" s="67"/>
      <c r="C50" s="6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22" t="s">
        <v>16</v>
      </c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4"/>
      <c r="AG50" s="6"/>
      <c r="AH50" s="6"/>
      <c r="AI50" s="6"/>
      <c r="AJ50" s="6"/>
      <c r="AK50" s="6"/>
      <c r="AL50" s="6"/>
      <c r="AM50" s="6"/>
      <c r="AN50" s="6"/>
      <c r="AO50" s="7"/>
      <c r="AP50" s="8"/>
      <c r="AQ50" s="71">
        <v>500000</v>
      </c>
      <c r="AR50" s="69"/>
      <c r="AS50" s="69"/>
      <c r="AT50" s="69"/>
      <c r="AU50" s="69"/>
      <c r="AV50" s="69"/>
      <c r="AW50" s="69"/>
      <c r="AX50" s="70"/>
      <c r="AY50" s="128">
        <v>0</v>
      </c>
      <c r="AZ50" s="128"/>
      <c r="BA50" s="128"/>
      <c r="BB50" s="128"/>
      <c r="BC50" s="128"/>
      <c r="BD50" s="128"/>
      <c r="BE50" s="128"/>
      <c r="BF50" s="128"/>
      <c r="BG50" s="75">
        <f>AQ50+AY50</f>
        <v>500000</v>
      </c>
      <c r="BH50" s="76"/>
      <c r="BI50" s="76"/>
      <c r="BJ50" s="76"/>
      <c r="BK50" s="76"/>
      <c r="BL50" s="76"/>
      <c r="CQ50" s="1" t="s">
        <v>19</v>
      </c>
    </row>
    <row r="51" spans="1:89" s="3" customFormat="1" ht="18" customHeight="1">
      <c r="A51" s="42">
        <v>1</v>
      </c>
      <c r="B51" s="42"/>
      <c r="C51" s="42"/>
      <c r="D51" s="57" t="s">
        <v>90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9"/>
      <c r="AQ51" s="84">
        <v>2600000</v>
      </c>
      <c r="AR51" s="84"/>
      <c r="AS51" s="84"/>
      <c r="AT51" s="84"/>
      <c r="AU51" s="84"/>
      <c r="AV51" s="84"/>
      <c r="AW51" s="84"/>
      <c r="AX51" s="84"/>
      <c r="AY51" s="69"/>
      <c r="AZ51" s="69"/>
      <c r="BA51" s="69"/>
      <c r="BB51" s="69"/>
      <c r="BC51" s="69"/>
      <c r="BD51" s="69"/>
      <c r="BE51" s="69"/>
      <c r="BF51" s="70"/>
      <c r="BG51" s="71">
        <f>AQ51+AY51</f>
        <v>2600000</v>
      </c>
      <c r="BH51" s="69"/>
      <c r="BI51" s="69"/>
      <c r="BJ51" s="69"/>
      <c r="BK51" s="69"/>
      <c r="BL51" s="69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</row>
    <row r="52" spans="1:89" s="3" customFormat="1" ht="18" customHeight="1">
      <c r="A52" s="126" t="s">
        <v>55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7"/>
      <c r="AQ52" s="84">
        <f>SUM(AQ51)</f>
        <v>2600000</v>
      </c>
      <c r="AR52" s="84"/>
      <c r="AS52" s="84"/>
      <c r="AT52" s="84"/>
      <c r="AU52" s="84"/>
      <c r="AV52" s="84"/>
      <c r="AW52" s="84"/>
      <c r="AX52" s="84"/>
      <c r="AY52" s="69">
        <f>SUM(AY51)</f>
        <v>0</v>
      </c>
      <c r="AZ52" s="69"/>
      <c r="BA52" s="69"/>
      <c r="BB52" s="69"/>
      <c r="BC52" s="69"/>
      <c r="BD52" s="69"/>
      <c r="BE52" s="69"/>
      <c r="BF52" s="70"/>
      <c r="BG52" s="71">
        <f>SUM(BG51)</f>
        <v>2600000</v>
      </c>
      <c r="BH52" s="69"/>
      <c r="BI52" s="69"/>
      <c r="BJ52" s="69"/>
      <c r="BK52" s="69"/>
      <c r="BL52" s="69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</row>
    <row r="54" spans="1:64" ht="15.75" customHeight="1">
      <c r="A54" s="68" t="s">
        <v>53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</row>
    <row r="55" spans="1:64" ht="3.75" customHeight="1">
      <c r="A55" s="9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</row>
    <row r="56" ht="9.75" customHeight="1"/>
    <row r="57" spans="1:63" ht="29.25" customHeight="1">
      <c r="A57" s="122" t="s">
        <v>8</v>
      </c>
      <c r="B57" s="123"/>
      <c r="C57" s="123" t="s">
        <v>60</v>
      </c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4"/>
      <c r="Y57" s="121" t="s">
        <v>12</v>
      </c>
      <c r="Z57" s="121"/>
      <c r="AA57" s="121"/>
      <c r="AB57" s="121"/>
      <c r="AC57" s="121"/>
      <c r="AD57" s="122" t="s">
        <v>11</v>
      </c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4"/>
      <c r="AR57" s="122" t="s">
        <v>10</v>
      </c>
      <c r="AS57" s="123"/>
      <c r="AT57" s="123"/>
      <c r="AU57" s="123"/>
      <c r="AV57" s="123"/>
      <c r="AW57" s="124"/>
      <c r="AX57" s="122" t="s">
        <v>9</v>
      </c>
      <c r="AY57" s="123"/>
      <c r="AZ57" s="123"/>
      <c r="BA57" s="123"/>
      <c r="BB57" s="123"/>
      <c r="BC57" s="124"/>
      <c r="BD57" s="122" t="s">
        <v>33</v>
      </c>
      <c r="BE57" s="123"/>
      <c r="BF57" s="123"/>
      <c r="BG57" s="123"/>
      <c r="BH57" s="123"/>
      <c r="BI57" s="123"/>
      <c r="BJ57" s="123"/>
      <c r="BK57" s="123"/>
    </row>
    <row r="58" spans="1:63" ht="12" customHeight="1">
      <c r="A58" s="122">
        <v>1</v>
      </c>
      <c r="B58" s="123"/>
      <c r="C58" s="123">
        <v>3</v>
      </c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4"/>
      <c r="Y58" s="121">
        <v>4</v>
      </c>
      <c r="Z58" s="121"/>
      <c r="AA58" s="121"/>
      <c r="AB58" s="121"/>
      <c r="AC58" s="121"/>
      <c r="AD58" s="122">
        <v>5</v>
      </c>
      <c r="AE58" s="123"/>
      <c r="AF58" s="123"/>
      <c r="AG58" s="123"/>
      <c r="AH58" s="123"/>
      <c r="AI58" s="123"/>
      <c r="AJ58" s="123"/>
      <c r="AK58" s="123"/>
      <c r="AL58" s="123"/>
      <c r="AM58" s="123"/>
      <c r="AN58" s="123"/>
      <c r="AO58" s="123"/>
      <c r="AP58" s="123"/>
      <c r="AQ58" s="27"/>
      <c r="AR58" s="122"/>
      <c r="AS58" s="123"/>
      <c r="AT58" s="123"/>
      <c r="AU58" s="123"/>
      <c r="AV58" s="123"/>
      <c r="AW58" s="124"/>
      <c r="AX58" s="122"/>
      <c r="AY58" s="123"/>
      <c r="AZ58" s="123"/>
      <c r="BA58" s="123"/>
      <c r="BB58" s="123"/>
      <c r="BC58" s="124"/>
      <c r="BD58" s="122">
        <v>6</v>
      </c>
      <c r="BE58" s="123"/>
      <c r="BF58" s="123"/>
      <c r="BG58" s="123"/>
      <c r="BH58" s="123"/>
      <c r="BI58" s="123"/>
      <c r="BJ58" s="123"/>
      <c r="BK58" s="123"/>
    </row>
    <row r="59" spans="1:63" ht="17.25" customHeight="1">
      <c r="A59" s="142">
        <v>1</v>
      </c>
      <c r="B59" s="143"/>
      <c r="C59" s="50" t="s">
        <v>22</v>
      </c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1"/>
      <c r="Z59" s="52"/>
      <c r="AA59" s="52"/>
      <c r="AB59" s="52"/>
      <c r="AC59" s="53"/>
      <c r="AD59" s="51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3"/>
      <c r="AR59" s="129"/>
      <c r="AS59" s="130"/>
      <c r="AT59" s="130"/>
      <c r="AU59" s="130"/>
      <c r="AV59" s="130"/>
      <c r="AW59" s="131"/>
      <c r="AX59" s="129"/>
      <c r="AY59" s="130"/>
      <c r="AZ59" s="130"/>
      <c r="BA59" s="130"/>
      <c r="BB59" s="130"/>
      <c r="BC59" s="131"/>
      <c r="BD59" s="132"/>
      <c r="BE59" s="133"/>
      <c r="BF59" s="133"/>
      <c r="BG59" s="133"/>
      <c r="BH59" s="133"/>
      <c r="BI59" s="133"/>
      <c r="BJ59" s="133"/>
      <c r="BK59" s="133"/>
    </row>
    <row r="60" spans="1:63" ht="26.25" customHeight="1">
      <c r="A60" s="35"/>
      <c r="B60" s="36"/>
      <c r="C60" s="134" t="s">
        <v>100</v>
      </c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51" t="s">
        <v>30</v>
      </c>
      <c r="Z60" s="52"/>
      <c r="AA60" s="52"/>
      <c r="AB60" s="52"/>
      <c r="AC60" s="53"/>
      <c r="AD60" s="51" t="s">
        <v>29</v>
      </c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3"/>
      <c r="AR60" s="63">
        <f>SUM(AR61:AW63)</f>
        <v>2522694.4699999997</v>
      </c>
      <c r="AS60" s="64"/>
      <c r="AT60" s="64"/>
      <c r="AU60" s="64"/>
      <c r="AV60" s="64"/>
      <c r="AW60" s="65"/>
      <c r="AX60" s="63">
        <f>AV41/1000</f>
        <v>0</v>
      </c>
      <c r="AY60" s="64"/>
      <c r="AZ60" s="64"/>
      <c r="BA60" s="64"/>
      <c r="BB60" s="64"/>
      <c r="BC60" s="65"/>
      <c r="BD60" s="39">
        <f aca="true" t="shared" si="0" ref="BD60:BD68">AR60+AX60</f>
        <v>2522694.4699999997</v>
      </c>
      <c r="BE60" s="40"/>
      <c r="BF60" s="40"/>
      <c r="BG60" s="40"/>
      <c r="BH60" s="40"/>
      <c r="BI60" s="40"/>
      <c r="BJ60" s="40"/>
      <c r="BK60" s="40"/>
    </row>
    <row r="61" spans="1:67" ht="15" customHeight="1">
      <c r="A61" s="142"/>
      <c r="B61" s="143"/>
      <c r="C61" s="134" t="s">
        <v>97</v>
      </c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51" t="s">
        <v>30</v>
      </c>
      <c r="Z61" s="52"/>
      <c r="AA61" s="52"/>
      <c r="AB61" s="52"/>
      <c r="AC61" s="53"/>
      <c r="AD61" s="51" t="s">
        <v>29</v>
      </c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3"/>
      <c r="AR61" s="63">
        <f>1800000-AR66</f>
        <v>1786075.63</v>
      </c>
      <c r="AS61" s="64"/>
      <c r="AT61" s="64"/>
      <c r="AU61" s="64"/>
      <c r="AV61" s="64"/>
      <c r="AW61" s="65"/>
      <c r="AX61" s="63">
        <f>AV42/1000</f>
        <v>0</v>
      </c>
      <c r="AY61" s="64"/>
      <c r="AZ61" s="64"/>
      <c r="BA61" s="64"/>
      <c r="BB61" s="64"/>
      <c r="BC61" s="65"/>
      <c r="BD61" s="39">
        <f t="shared" si="0"/>
        <v>1786075.63</v>
      </c>
      <c r="BE61" s="40"/>
      <c r="BF61" s="40"/>
      <c r="BG61" s="40"/>
      <c r="BH61" s="40"/>
      <c r="BI61" s="40"/>
      <c r="BJ61" s="40"/>
      <c r="BK61" s="40"/>
      <c r="BL61" s="28"/>
      <c r="BO61" s="29"/>
    </row>
    <row r="62" spans="1:77" ht="16.5" customHeight="1">
      <c r="A62" s="142"/>
      <c r="B62" s="143"/>
      <c r="C62" s="134" t="s">
        <v>98</v>
      </c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51" t="s">
        <v>30</v>
      </c>
      <c r="Z62" s="52"/>
      <c r="AA62" s="52"/>
      <c r="AB62" s="52"/>
      <c r="AC62" s="53"/>
      <c r="AD62" s="51" t="s">
        <v>29</v>
      </c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3"/>
      <c r="AR62" s="63">
        <f>444500-AR67</f>
        <v>381118.84</v>
      </c>
      <c r="AS62" s="64"/>
      <c r="AT62" s="64"/>
      <c r="AU62" s="64"/>
      <c r="AV62" s="64"/>
      <c r="AW62" s="65"/>
      <c r="AX62" s="63"/>
      <c r="AY62" s="64"/>
      <c r="AZ62" s="64"/>
      <c r="BA62" s="64"/>
      <c r="BB62" s="64"/>
      <c r="BC62" s="65"/>
      <c r="BD62" s="39">
        <f t="shared" si="0"/>
        <v>381118.84</v>
      </c>
      <c r="BE62" s="40"/>
      <c r="BF62" s="40"/>
      <c r="BG62" s="40"/>
      <c r="BH62" s="40"/>
      <c r="BI62" s="40"/>
      <c r="BJ62" s="40"/>
      <c r="BK62" s="40"/>
      <c r="BO62" s="29"/>
      <c r="BW62" s="135"/>
      <c r="BX62" s="135"/>
      <c r="BY62" s="135"/>
    </row>
    <row r="63" spans="1:77" ht="16.5" customHeight="1">
      <c r="A63" s="142"/>
      <c r="B63" s="143"/>
      <c r="C63" s="134" t="s">
        <v>99</v>
      </c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51" t="s">
        <v>30</v>
      </c>
      <c r="Z63" s="52"/>
      <c r="AA63" s="52"/>
      <c r="AB63" s="52"/>
      <c r="AC63" s="53"/>
      <c r="AD63" s="51" t="s">
        <v>29</v>
      </c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3"/>
      <c r="AR63" s="63">
        <v>355500</v>
      </c>
      <c r="AS63" s="64"/>
      <c r="AT63" s="64"/>
      <c r="AU63" s="64"/>
      <c r="AV63" s="64"/>
      <c r="AW63" s="65"/>
      <c r="AX63" s="63"/>
      <c r="AY63" s="64"/>
      <c r="AZ63" s="64"/>
      <c r="BA63" s="64"/>
      <c r="BB63" s="64"/>
      <c r="BC63" s="65"/>
      <c r="BD63" s="39">
        <f t="shared" si="0"/>
        <v>355500</v>
      </c>
      <c r="BE63" s="40"/>
      <c r="BF63" s="40"/>
      <c r="BG63" s="40"/>
      <c r="BH63" s="40"/>
      <c r="BI63" s="40"/>
      <c r="BJ63" s="40"/>
      <c r="BK63" s="40"/>
      <c r="BO63" s="29"/>
      <c r="BW63" s="30"/>
      <c r="BX63" s="30"/>
      <c r="BY63" s="30"/>
    </row>
    <row r="64" spans="1:77" ht="0.75" customHeight="1" hidden="1">
      <c r="A64" s="142"/>
      <c r="B64" s="143"/>
      <c r="C64" s="134" t="s">
        <v>84</v>
      </c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51" t="s">
        <v>30</v>
      </c>
      <c r="Z64" s="52"/>
      <c r="AA64" s="52"/>
      <c r="AB64" s="52"/>
      <c r="AC64" s="53"/>
      <c r="AD64" s="51" t="s">
        <v>29</v>
      </c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3"/>
      <c r="AR64" s="63"/>
      <c r="AS64" s="64"/>
      <c r="AT64" s="64"/>
      <c r="AU64" s="64"/>
      <c r="AV64" s="64"/>
      <c r="AW64" s="65"/>
      <c r="AX64" s="63">
        <f>AY42</f>
        <v>0</v>
      </c>
      <c r="AY64" s="64"/>
      <c r="AZ64" s="64"/>
      <c r="BA64" s="64"/>
      <c r="BB64" s="64"/>
      <c r="BC64" s="65"/>
      <c r="BD64" s="39">
        <f t="shared" si="0"/>
        <v>0</v>
      </c>
      <c r="BE64" s="40"/>
      <c r="BF64" s="40"/>
      <c r="BG64" s="40"/>
      <c r="BH64" s="40"/>
      <c r="BI64" s="40"/>
      <c r="BJ64" s="40"/>
      <c r="BK64" s="40"/>
      <c r="BO64" s="29"/>
      <c r="BW64" s="30"/>
      <c r="BX64" s="30"/>
      <c r="BY64" s="30"/>
    </row>
    <row r="65" spans="1:77" ht="13.5" customHeight="1">
      <c r="A65" s="35"/>
      <c r="B65" s="36"/>
      <c r="C65" s="41" t="s">
        <v>93</v>
      </c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147" t="s">
        <v>30</v>
      </c>
      <c r="Z65" s="148"/>
      <c r="AA65" s="148"/>
      <c r="AB65" s="148"/>
      <c r="AC65" s="149"/>
      <c r="AD65" s="147" t="s">
        <v>92</v>
      </c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9"/>
      <c r="AR65" s="63">
        <f>SUM(AR66:AW68)</f>
        <v>77305.53</v>
      </c>
      <c r="AS65" s="64"/>
      <c r="AT65" s="64"/>
      <c r="AU65" s="64"/>
      <c r="AV65" s="64"/>
      <c r="AW65" s="65"/>
      <c r="AX65" s="63">
        <f>AY44</f>
        <v>0</v>
      </c>
      <c r="AY65" s="64"/>
      <c r="AZ65" s="64"/>
      <c r="BA65" s="64"/>
      <c r="BB65" s="64"/>
      <c r="BC65" s="65"/>
      <c r="BD65" s="39">
        <f t="shared" si="0"/>
        <v>77305.53</v>
      </c>
      <c r="BE65" s="40"/>
      <c r="BF65" s="40"/>
      <c r="BG65" s="40"/>
      <c r="BH65" s="40"/>
      <c r="BI65" s="40"/>
      <c r="BJ65" s="40"/>
      <c r="BK65" s="40"/>
      <c r="BO65" s="29"/>
      <c r="BW65" s="30"/>
      <c r="BX65" s="30"/>
      <c r="BY65" s="30"/>
    </row>
    <row r="66" spans="1:77" ht="13.5" customHeight="1">
      <c r="A66" s="35"/>
      <c r="B66" s="36"/>
      <c r="C66" s="144" t="s">
        <v>94</v>
      </c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6"/>
      <c r="Y66" s="150"/>
      <c r="Z66" s="151"/>
      <c r="AA66" s="151"/>
      <c r="AB66" s="151"/>
      <c r="AC66" s="152"/>
      <c r="AD66" s="150"/>
      <c r="AE66" s="151"/>
      <c r="AF66" s="151"/>
      <c r="AG66" s="151"/>
      <c r="AH66" s="151"/>
      <c r="AI66" s="151"/>
      <c r="AJ66" s="151"/>
      <c r="AK66" s="151"/>
      <c r="AL66" s="151"/>
      <c r="AM66" s="151"/>
      <c r="AN66" s="151"/>
      <c r="AO66" s="151"/>
      <c r="AP66" s="151"/>
      <c r="AQ66" s="152"/>
      <c r="AR66" s="63">
        <v>13924.37</v>
      </c>
      <c r="AS66" s="64"/>
      <c r="AT66" s="64"/>
      <c r="AU66" s="64"/>
      <c r="AV66" s="64"/>
      <c r="AW66" s="65"/>
      <c r="AX66" s="63">
        <f>AY45</f>
        <v>0</v>
      </c>
      <c r="AY66" s="64"/>
      <c r="AZ66" s="64"/>
      <c r="BA66" s="64"/>
      <c r="BB66" s="64"/>
      <c r="BC66" s="65"/>
      <c r="BD66" s="39">
        <f t="shared" si="0"/>
        <v>13924.37</v>
      </c>
      <c r="BE66" s="40"/>
      <c r="BF66" s="40"/>
      <c r="BG66" s="40"/>
      <c r="BH66" s="40"/>
      <c r="BI66" s="40"/>
      <c r="BJ66" s="40"/>
      <c r="BK66" s="40"/>
      <c r="BO66" s="29"/>
      <c r="BW66" s="30"/>
      <c r="BX66" s="30"/>
      <c r="BY66" s="30"/>
    </row>
    <row r="67" spans="1:77" ht="13.5" customHeight="1">
      <c r="A67" s="35"/>
      <c r="B67" s="36"/>
      <c r="C67" s="144" t="s">
        <v>95</v>
      </c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6"/>
      <c r="Y67" s="150"/>
      <c r="Z67" s="151"/>
      <c r="AA67" s="151"/>
      <c r="AB67" s="151"/>
      <c r="AC67" s="152"/>
      <c r="AD67" s="150"/>
      <c r="AE67" s="151"/>
      <c r="AF67" s="151"/>
      <c r="AG67" s="151"/>
      <c r="AH67" s="151"/>
      <c r="AI67" s="151"/>
      <c r="AJ67" s="151"/>
      <c r="AK67" s="151"/>
      <c r="AL67" s="151"/>
      <c r="AM67" s="151"/>
      <c r="AN67" s="151"/>
      <c r="AO67" s="151"/>
      <c r="AP67" s="151"/>
      <c r="AQ67" s="152"/>
      <c r="AR67" s="63">
        <f>10268.16+9154.19+43958.81</f>
        <v>63381.159999999996</v>
      </c>
      <c r="AS67" s="64"/>
      <c r="AT67" s="64"/>
      <c r="AU67" s="64"/>
      <c r="AV67" s="64"/>
      <c r="AW67" s="65"/>
      <c r="AX67" s="63">
        <f>AY46</f>
        <v>0</v>
      </c>
      <c r="AY67" s="64"/>
      <c r="AZ67" s="64"/>
      <c r="BA67" s="64"/>
      <c r="BB67" s="64"/>
      <c r="BC67" s="65"/>
      <c r="BD67" s="39">
        <f t="shared" si="0"/>
        <v>63381.159999999996</v>
      </c>
      <c r="BE67" s="40"/>
      <c r="BF67" s="40"/>
      <c r="BG67" s="40"/>
      <c r="BH67" s="40"/>
      <c r="BI67" s="40"/>
      <c r="BJ67" s="40"/>
      <c r="BK67" s="40"/>
      <c r="BO67" s="29"/>
      <c r="BW67" s="30"/>
      <c r="BX67" s="30"/>
      <c r="BY67" s="30"/>
    </row>
    <row r="68" spans="1:77" ht="13.5" customHeight="1">
      <c r="A68" s="35"/>
      <c r="B68" s="36"/>
      <c r="C68" s="144" t="s">
        <v>96</v>
      </c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6"/>
      <c r="Y68" s="153"/>
      <c r="Z68" s="154"/>
      <c r="AA68" s="154"/>
      <c r="AB68" s="154"/>
      <c r="AC68" s="155"/>
      <c r="AD68" s="153"/>
      <c r="AE68" s="154"/>
      <c r="AF68" s="154"/>
      <c r="AG68" s="154"/>
      <c r="AH68" s="154"/>
      <c r="AI68" s="154"/>
      <c r="AJ68" s="154"/>
      <c r="AK68" s="154"/>
      <c r="AL68" s="154"/>
      <c r="AM68" s="154"/>
      <c r="AN68" s="154"/>
      <c r="AO68" s="154"/>
      <c r="AP68" s="154"/>
      <c r="AQ68" s="155"/>
      <c r="AR68" s="63"/>
      <c r="AS68" s="64"/>
      <c r="AT68" s="64"/>
      <c r="AU68" s="64"/>
      <c r="AV68" s="64"/>
      <c r="AW68" s="65"/>
      <c r="AX68" s="63">
        <f>AY47</f>
        <v>0</v>
      </c>
      <c r="AY68" s="64"/>
      <c r="AZ68" s="64"/>
      <c r="BA68" s="64"/>
      <c r="BB68" s="64"/>
      <c r="BC68" s="65"/>
      <c r="BD68" s="39">
        <f t="shared" si="0"/>
        <v>0</v>
      </c>
      <c r="BE68" s="40"/>
      <c r="BF68" s="40"/>
      <c r="BG68" s="40"/>
      <c r="BH68" s="40"/>
      <c r="BI68" s="40"/>
      <c r="BJ68" s="40"/>
      <c r="BK68" s="40"/>
      <c r="BO68" s="29"/>
      <c r="BW68" s="30"/>
      <c r="BX68" s="30"/>
      <c r="BY68" s="30"/>
    </row>
    <row r="69" spans="1:67" ht="17.25" customHeight="1">
      <c r="A69" s="142">
        <v>2</v>
      </c>
      <c r="B69" s="143"/>
      <c r="C69" s="50" t="s">
        <v>23</v>
      </c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1"/>
      <c r="Z69" s="52"/>
      <c r="AA69" s="52"/>
      <c r="AB69" s="52"/>
      <c r="AC69" s="53"/>
      <c r="AD69" s="51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3"/>
      <c r="AR69" s="63"/>
      <c r="AS69" s="64"/>
      <c r="AT69" s="64"/>
      <c r="AU69" s="64"/>
      <c r="AV69" s="64"/>
      <c r="AW69" s="65"/>
      <c r="AX69" s="63"/>
      <c r="AY69" s="64"/>
      <c r="AZ69" s="64"/>
      <c r="BA69" s="64"/>
      <c r="BB69" s="64"/>
      <c r="BC69" s="65"/>
      <c r="BD69" s="39"/>
      <c r="BE69" s="40"/>
      <c r="BF69" s="40"/>
      <c r="BG69" s="40"/>
      <c r="BH69" s="40"/>
      <c r="BI69" s="40"/>
      <c r="BJ69" s="40"/>
      <c r="BK69" s="40"/>
      <c r="BL69" s="28"/>
      <c r="BO69" s="12"/>
    </row>
    <row r="70" spans="1:84" ht="18.75" customHeight="1">
      <c r="A70" s="142"/>
      <c r="B70" s="143"/>
      <c r="C70" s="134" t="s">
        <v>85</v>
      </c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51" t="s">
        <v>88</v>
      </c>
      <c r="Z70" s="52"/>
      <c r="AA70" s="52"/>
      <c r="AB70" s="52"/>
      <c r="AC70" s="53"/>
      <c r="AD70" s="51" t="s">
        <v>61</v>
      </c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3"/>
      <c r="AR70" s="63">
        <v>1016</v>
      </c>
      <c r="AS70" s="64"/>
      <c r="AT70" s="64"/>
      <c r="AU70" s="64"/>
      <c r="AV70" s="64"/>
      <c r="AW70" s="65"/>
      <c r="AX70" s="63"/>
      <c r="AY70" s="64"/>
      <c r="AZ70" s="64"/>
      <c r="BA70" s="64"/>
      <c r="BB70" s="64"/>
      <c r="BC70" s="65"/>
      <c r="BD70" s="39">
        <f>AR70</f>
        <v>1016</v>
      </c>
      <c r="BE70" s="40"/>
      <c r="BF70" s="40"/>
      <c r="BG70" s="40"/>
      <c r="BH70" s="40"/>
      <c r="BI70" s="40"/>
      <c r="BJ70" s="40"/>
      <c r="BK70" s="40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</row>
    <row r="71" spans="1:84" ht="18" customHeight="1">
      <c r="A71" s="142"/>
      <c r="B71" s="143"/>
      <c r="C71" s="134" t="s">
        <v>62</v>
      </c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51" t="s">
        <v>89</v>
      </c>
      <c r="Z71" s="52"/>
      <c r="AA71" s="52"/>
      <c r="AB71" s="52"/>
      <c r="AC71" s="53"/>
      <c r="AD71" s="51" t="s">
        <v>61</v>
      </c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3"/>
      <c r="AR71" s="63">
        <v>387800</v>
      </c>
      <c r="AS71" s="64"/>
      <c r="AT71" s="64"/>
      <c r="AU71" s="64"/>
      <c r="AV71" s="64"/>
      <c r="AW71" s="65"/>
      <c r="AX71" s="63"/>
      <c r="AY71" s="64"/>
      <c r="AZ71" s="64"/>
      <c r="BA71" s="64"/>
      <c r="BB71" s="64"/>
      <c r="BC71" s="65"/>
      <c r="BD71" s="39">
        <f>AR71</f>
        <v>387800</v>
      </c>
      <c r="BE71" s="40"/>
      <c r="BF71" s="40"/>
      <c r="BG71" s="40"/>
      <c r="BH71" s="40"/>
      <c r="BI71" s="40"/>
      <c r="BJ71" s="40"/>
      <c r="BK71" s="40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</row>
    <row r="72" spans="1:63" ht="12.75">
      <c r="A72" s="142"/>
      <c r="B72" s="143"/>
      <c r="C72" s="134" t="s">
        <v>78</v>
      </c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42" t="s">
        <v>79</v>
      </c>
      <c r="Z72" s="42"/>
      <c r="AA72" s="42"/>
      <c r="AB72" s="42"/>
      <c r="AC72" s="42"/>
      <c r="AD72" s="42" t="s">
        <v>61</v>
      </c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63"/>
      <c r="AS72" s="64"/>
      <c r="AT72" s="64"/>
      <c r="AU72" s="64"/>
      <c r="AV72" s="64"/>
      <c r="AW72" s="65"/>
      <c r="AX72" s="63">
        <v>0</v>
      </c>
      <c r="AY72" s="64"/>
      <c r="AZ72" s="64"/>
      <c r="BA72" s="64"/>
      <c r="BB72" s="64"/>
      <c r="BC72" s="65"/>
      <c r="BD72" s="39">
        <f>AR72+AX72</f>
        <v>0</v>
      </c>
      <c r="BE72" s="40"/>
      <c r="BF72" s="40"/>
      <c r="BG72" s="40"/>
      <c r="BH72" s="40"/>
      <c r="BI72" s="40"/>
      <c r="BJ72" s="40"/>
      <c r="BK72" s="40"/>
    </row>
    <row r="73" spans="1:63" ht="12.75">
      <c r="A73" s="35"/>
      <c r="B73" s="36"/>
      <c r="C73" s="41" t="s">
        <v>102</v>
      </c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 t="s">
        <v>79</v>
      </c>
      <c r="Z73" s="42"/>
      <c r="AA73" s="42"/>
      <c r="AB73" s="42"/>
      <c r="AC73" s="42"/>
      <c r="AD73" s="42" t="s">
        <v>101</v>
      </c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63">
        <f>AR65</f>
        <v>77305.53</v>
      </c>
      <c r="AS73" s="64"/>
      <c r="AT73" s="64"/>
      <c r="AU73" s="64"/>
      <c r="AV73" s="64"/>
      <c r="AW73" s="65"/>
      <c r="AX73" s="63">
        <v>0</v>
      </c>
      <c r="AY73" s="64"/>
      <c r="AZ73" s="64"/>
      <c r="BA73" s="64"/>
      <c r="BB73" s="64"/>
      <c r="BC73" s="65"/>
      <c r="BD73" s="39">
        <f>AR73+AX73</f>
        <v>77305.53</v>
      </c>
      <c r="BE73" s="40"/>
      <c r="BF73" s="40"/>
      <c r="BG73" s="40"/>
      <c r="BH73" s="40"/>
      <c r="BI73" s="40"/>
      <c r="BJ73" s="40"/>
      <c r="BK73" s="40"/>
    </row>
    <row r="74" spans="1:63" ht="13.5" customHeight="1">
      <c r="A74" s="142">
        <v>3</v>
      </c>
      <c r="B74" s="143"/>
      <c r="C74" s="50" t="s">
        <v>24</v>
      </c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1"/>
      <c r="Z74" s="52"/>
      <c r="AA74" s="52"/>
      <c r="AB74" s="52"/>
      <c r="AC74" s="53"/>
      <c r="AD74" s="51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3"/>
      <c r="AR74" s="63"/>
      <c r="AS74" s="64"/>
      <c r="AT74" s="64"/>
      <c r="AU74" s="64"/>
      <c r="AV74" s="64"/>
      <c r="AW74" s="65"/>
      <c r="AX74" s="63"/>
      <c r="AY74" s="64"/>
      <c r="AZ74" s="64"/>
      <c r="BA74" s="64"/>
      <c r="BB74" s="64"/>
      <c r="BC74" s="65"/>
      <c r="BD74" s="39"/>
      <c r="BE74" s="40"/>
      <c r="BF74" s="40"/>
      <c r="BG74" s="40"/>
      <c r="BH74" s="40"/>
      <c r="BI74" s="40"/>
      <c r="BJ74" s="40"/>
      <c r="BK74" s="40"/>
    </row>
    <row r="75" spans="1:63" ht="19.5" customHeight="1">
      <c r="A75" s="142"/>
      <c r="B75" s="143"/>
      <c r="C75" s="134" t="s">
        <v>86</v>
      </c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51" t="s">
        <v>30</v>
      </c>
      <c r="Z75" s="52"/>
      <c r="AA75" s="52"/>
      <c r="AB75" s="52"/>
      <c r="AC75" s="53"/>
      <c r="AD75" s="136" t="s">
        <v>65</v>
      </c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8"/>
      <c r="AR75" s="63">
        <f>(AR61+AR63)/AR70</f>
        <v>2107.850029527559</v>
      </c>
      <c r="AS75" s="64"/>
      <c r="AT75" s="64"/>
      <c r="AU75" s="64"/>
      <c r="AV75" s="64"/>
      <c r="AW75" s="65"/>
      <c r="AX75" s="63"/>
      <c r="AY75" s="64"/>
      <c r="AZ75" s="64"/>
      <c r="BA75" s="64"/>
      <c r="BB75" s="64"/>
      <c r="BC75" s="65"/>
      <c r="BD75" s="39">
        <f>(BD61+BD63)/BD70</f>
        <v>2107.850029527559</v>
      </c>
      <c r="BE75" s="40"/>
      <c r="BF75" s="40"/>
      <c r="BG75" s="40"/>
      <c r="BH75" s="40"/>
      <c r="BI75" s="40"/>
      <c r="BJ75" s="40"/>
      <c r="BK75" s="40"/>
    </row>
    <row r="76" spans="1:63" ht="19.5" customHeight="1">
      <c r="A76" s="142"/>
      <c r="B76" s="143"/>
      <c r="C76" s="134" t="s">
        <v>63</v>
      </c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51" t="s">
        <v>30</v>
      </c>
      <c r="Z76" s="52"/>
      <c r="AA76" s="52"/>
      <c r="AB76" s="52"/>
      <c r="AC76" s="53"/>
      <c r="AD76" s="136" t="s">
        <v>65</v>
      </c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8"/>
      <c r="AR76" s="63">
        <f>AR62/AR71</f>
        <v>0.9827716348633316</v>
      </c>
      <c r="AS76" s="64"/>
      <c r="AT76" s="64"/>
      <c r="AU76" s="64"/>
      <c r="AV76" s="64"/>
      <c r="AW76" s="65"/>
      <c r="AX76" s="63"/>
      <c r="AY76" s="64"/>
      <c r="AZ76" s="64"/>
      <c r="BA76" s="64"/>
      <c r="BB76" s="64"/>
      <c r="BC76" s="65"/>
      <c r="BD76" s="39">
        <f>BD62/BD71</f>
        <v>0.9827716348633316</v>
      </c>
      <c r="BE76" s="40"/>
      <c r="BF76" s="40"/>
      <c r="BG76" s="40"/>
      <c r="BH76" s="40"/>
      <c r="BI76" s="40"/>
      <c r="BJ76" s="40"/>
      <c r="BK76" s="40"/>
    </row>
    <row r="77" spans="1:63" ht="14.25" customHeight="1" hidden="1">
      <c r="A77" s="142"/>
      <c r="B77" s="143"/>
      <c r="C77" s="134" t="s">
        <v>80</v>
      </c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42" t="s">
        <v>30</v>
      </c>
      <c r="Z77" s="42"/>
      <c r="AA77" s="42"/>
      <c r="AB77" s="42"/>
      <c r="AC77" s="42"/>
      <c r="AD77" s="136" t="s">
        <v>65</v>
      </c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8"/>
      <c r="AR77" s="63"/>
      <c r="AS77" s="64"/>
      <c r="AT77" s="64"/>
      <c r="AU77" s="64"/>
      <c r="AV77" s="64"/>
      <c r="AW77" s="65"/>
      <c r="AX77" s="63">
        <v>0</v>
      </c>
      <c r="AY77" s="64"/>
      <c r="AZ77" s="64"/>
      <c r="BA77" s="64"/>
      <c r="BB77" s="64"/>
      <c r="BC77" s="65"/>
      <c r="BD77" s="39">
        <v>0</v>
      </c>
      <c r="BE77" s="40"/>
      <c r="BF77" s="40"/>
      <c r="BG77" s="40"/>
      <c r="BH77" s="40"/>
      <c r="BI77" s="40"/>
      <c r="BJ77" s="40"/>
      <c r="BK77" s="40"/>
    </row>
    <row r="78" spans="1:63" ht="13.5" customHeight="1">
      <c r="A78" s="142">
        <v>4</v>
      </c>
      <c r="B78" s="143"/>
      <c r="C78" s="50" t="s">
        <v>25</v>
      </c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1"/>
      <c r="Z78" s="52"/>
      <c r="AA78" s="52"/>
      <c r="AB78" s="52"/>
      <c r="AC78" s="53"/>
      <c r="AD78" s="136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8"/>
      <c r="AR78" s="63"/>
      <c r="AS78" s="64"/>
      <c r="AT78" s="64"/>
      <c r="AU78" s="64"/>
      <c r="AV78" s="64"/>
      <c r="AW78" s="65"/>
      <c r="AX78" s="63"/>
      <c r="AY78" s="64"/>
      <c r="AZ78" s="64"/>
      <c r="BA78" s="64"/>
      <c r="BB78" s="64"/>
      <c r="BC78" s="65"/>
      <c r="BD78" s="39"/>
      <c r="BE78" s="40"/>
      <c r="BF78" s="40"/>
      <c r="BG78" s="40"/>
      <c r="BH78" s="40"/>
      <c r="BI78" s="40"/>
      <c r="BJ78" s="40"/>
      <c r="BK78" s="40"/>
    </row>
    <row r="79" spans="1:63" ht="30" customHeight="1">
      <c r="A79" s="142"/>
      <c r="B79" s="143"/>
      <c r="C79" s="134" t="s">
        <v>87</v>
      </c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51" t="s">
        <v>27</v>
      </c>
      <c r="Z79" s="52"/>
      <c r="AA79" s="52"/>
      <c r="AB79" s="52"/>
      <c r="AC79" s="53"/>
      <c r="AD79" s="43" t="s">
        <v>65</v>
      </c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5"/>
      <c r="AR79" s="63">
        <f>AR75/827*100-100</f>
        <v>154.8790845861619</v>
      </c>
      <c r="AS79" s="64"/>
      <c r="AT79" s="64"/>
      <c r="AU79" s="64"/>
      <c r="AV79" s="64"/>
      <c r="AW79" s="65"/>
      <c r="AX79" s="63">
        <v>0</v>
      </c>
      <c r="AY79" s="64"/>
      <c r="AZ79" s="64"/>
      <c r="BA79" s="64"/>
      <c r="BB79" s="64"/>
      <c r="BC79" s="65"/>
      <c r="BD79" s="39">
        <v>154.87900960687045</v>
      </c>
      <c r="BE79" s="40"/>
      <c r="BF79" s="40"/>
      <c r="BG79" s="40"/>
      <c r="BH79" s="40"/>
      <c r="BI79" s="40"/>
      <c r="BJ79" s="40"/>
      <c r="BK79" s="40"/>
    </row>
    <row r="80" spans="1:63" ht="27" customHeight="1">
      <c r="A80" s="142"/>
      <c r="B80" s="143"/>
      <c r="C80" s="134" t="s">
        <v>64</v>
      </c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51" t="s">
        <v>27</v>
      </c>
      <c r="Z80" s="52"/>
      <c r="AA80" s="52"/>
      <c r="AB80" s="52"/>
      <c r="AC80" s="53"/>
      <c r="AD80" s="43" t="s">
        <v>65</v>
      </c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5"/>
      <c r="AR80" s="39">
        <f>AR70/1254.9*100-100</f>
        <v>-19.03737349589609</v>
      </c>
      <c r="AS80" s="40"/>
      <c r="AT80" s="40"/>
      <c r="AU80" s="40"/>
      <c r="AV80" s="40"/>
      <c r="AW80" s="49"/>
      <c r="AX80" s="39">
        <v>0</v>
      </c>
      <c r="AY80" s="40"/>
      <c r="AZ80" s="40"/>
      <c r="BA80" s="40"/>
      <c r="BB80" s="40"/>
      <c r="BC80" s="49"/>
      <c r="BD80" s="39">
        <v>-19.03737349589609</v>
      </c>
      <c r="BE80" s="40"/>
      <c r="BF80" s="40"/>
      <c r="BG80" s="40"/>
      <c r="BH80" s="40"/>
      <c r="BI80" s="40"/>
      <c r="BJ80" s="40"/>
      <c r="BK80" s="40"/>
    </row>
    <row r="81" spans="1:63" ht="33.75" customHeight="1" hidden="1">
      <c r="A81" s="142"/>
      <c r="B81" s="143"/>
      <c r="C81" s="134" t="s">
        <v>81</v>
      </c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42" t="s">
        <v>27</v>
      </c>
      <c r="Z81" s="42"/>
      <c r="AA81" s="42"/>
      <c r="AB81" s="42"/>
      <c r="AC81" s="42"/>
      <c r="AD81" s="43" t="s">
        <v>65</v>
      </c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5"/>
      <c r="AR81" s="139"/>
      <c r="AS81" s="140"/>
      <c r="AT81" s="140"/>
      <c r="AU81" s="140"/>
      <c r="AV81" s="140"/>
      <c r="AW81" s="141"/>
      <c r="AX81" s="63">
        <v>0</v>
      </c>
      <c r="AY81" s="64"/>
      <c r="AZ81" s="64"/>
      <c r="BA81" s="64"/>
      <c r="BB81" s="64"/>
      <c r="BC81" s="65"/>
      <c r="BD81" s="39">
        <f>AR81+AX81</f>
        <v>0</v>
      </c>
      <c r="BE81" s="40"/>
      <c r="BF81" s="40"/>
      <c r="BG81" s="40"/>
      <c r="BH81" s="40"/>
      <c r="BI81" s="40"/>
      <c r="BJ81" s="40"/>
      <c r="BK81" s="40"/>
    </row>
    <row r="82" spans="1:63" ht="12.75" hidden="1">
      <c r="A82" s="37"/>
      <c r="B82" s="38"/>
      <c r="C82" s="134" t="s">
        <v>66</v>
      </c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42" t="s">
        <v>27</v>
      </c>
      <c r="Z82" s="42"/>
      <c r="AA82" s="42"/>
      <c r="AB82" s="42"/>
      <c r="AC82" s="42"/>
      <c r="AD82" s="43" t="s">
        <v>65</v>
      </c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5"/>
      <c r="AR82" s="46"/>
      <c r="AS82" s="47"/>
      <c r="AT82" s="47"/>
      <c r="AU82" s="47"/>
      <c r="AV82" s="47"/>
      <c r="AW82" s="48"/>
      <c r="AX82" s="39">
        <v>0</v>
      </c>
      <c r="AY82" s="40"/>
      <c r="AZ82" s="40"/>
      <c r="BA82" s="40"/>
      <c r="BB82" s="40"/>
      <c r="BC82" s="49"/>
      <c r="BD82" s="39">
        <f>AR82+AX82</f>
        <v>0</v>
      </c>
      <c r="BE82" s="40"/>
      <c r="BF82" s="40"/>
      <c r="BG82" s="40"/>
      <c r="BH82" s="40"/>
      <c r="BI82" s="40"/>
      <c r="BJ82" s="40"/>
      <c r="BK82" s="40"/>
    </row>
    <row r="83" spans="1:63" ht="21.75" customHeight="1">
      <c r="A83" s="37"/>
      <c r="B83" s="38"/>
      <c r="C83" s="41" t="s">
        <v>103</v>
      </c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2" t="s">
        <v>27</v>
      </c>
      <c r="Z83" s="42"/>
      <c r="AA83" s="42"/>
      <c r="AB83" s="42"/>
      <c r="AC83" s="42"/>
      <c r="AD83" s="43" t="s">
        <v>92</v>
      </c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5"/>
      <c r="AR83" s="46">
        <v>0</v>
      </c>
      <c r="AS83" s="47"/>
      <c r="AT83" s="47"/>
      <c r="AU83" s="47"/>
      <c r="AV83" s="47"/>
      <c r="AW83" s="48"/>
      <c r="AX83" s="39"/>
      <c r="AY83" s="40"/>
      <c r="AZ83" s="40"/>
      <c r="BA83" s="40"/>
      <c r="BB83" s="40"/>
      <c r="BC83" s="49"/>
      <c r="BD83" s="39">
        <f>AR83+AX83</f>
        <v>0</v>
      </c>
      <c r="BE83" s="40"/>
      <c r="BF83" s="40"/>
      <c r="BG83" s="40"/>
      <c r="BH83" s="40"/>
      <c r="BI83" s="40"/>
      <c r="BJ83" s="40"/>
      <c r="BK83" s="40"/>
    </row>
    <row r="84" ht="14.25" customHeight="1"/>
    <row r="85" spans="1:59" ht="24.75" customHeight="1">
      <c r="A85" s="99" t="s">
        <v>74</v>
      </c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4"/>
      <c r="AO85" s="116" t="s">
        <v>75</v>
      </c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</row>
    <row r="86" spans="23:59" ht="12.75">
      <c r="W86" s="115" t="s">
        <v>14</v>
      </c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O86" s="115" t="s">
        <v>15</v>
      </c>
      <c r="AP86" s="115"/>
      <c r="AQ86" s="115"/>
      <c r="AR86" s="115"/>
      <c r="AS86" s="115"/>
      <c r="AT86" s="115"/>
      <c r="AU86" s="115"/>
      <c r="AV86" s="115"/>
      <c r="AW86" s="115"/>
      <c r="AX86" s="115"/>
      <c r="AY86" s="115"/>
      <c r="AZ86" s="115"/>
      <c r="BA86" s="115"/>
      <c r="BB86" s="115"/>
      <c r="BC86" s="115"/>
      <c r="BD86" s="115"/>
      <c r="BE86" s="115"/>
      <c r="BF86" s="115"/>
      <c r="BG86" s="115"/>
    </row>
    <row r="87" spans="1:6" ht="15.75" customHeight="1">
      <c r="A87" s="99" t="s">
        <v>28</v>
      </c>
      <c r="B87" s="99"/>
      <c r="C87" s="99"/>
      <c r="D87" s="99"/>
      <c r="E87" s="99"/>
      <c r="F87" s="99"/>
    </row>
    <row r="88" spans="1:6" ht="15.75" customHeight="1">
      <c r="A88" s="31"/>
      <c r="B88" s="31"/>
      <c r="C88" s="31"/>
      <c r="D88" s="31"/>
      <c r="E88" s="31"/>
      <c r="F88" s="31"/>
    </row>
    <row r="89" ht="15">
      <c r="C89" s="32" t="s">
        <v>71</v>
      </c>
    </row>
    <row r="90" spans="1:59" ht="15" customHeight="1">
      <c r="A90" s="99" t="s">
        <v>76</v>
      </c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117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4"/>
      <c r="AO90" s="116" t="s">
        <v>77</v>
      </c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</row>
    <row r="91" spans="23:59" ht="12.75">
      <c r="W91" s="115" t="s">
        <v>14</v>
      </c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115"/>
      <c r="AO91" s="115" t="s">
        <v>15</v>
      </c>
      <c r="AP91" s="115"/>
      <c r="AQ91" s="115"/>
      <c r="AR91" s="115"/>
      <c r="AS91" s="115"/>
      <c r="AT91" s="115"/>
      <c r="AU91" s="115"/>
      <c r="AV91" s="115"/>
      <c r="AW91" s="115"/>
      <c r="AX91" s="115"/>
      <c r="AY91" s="115"/>
      <c r="AZ91" s="115"/>
      <c r="BA91" s="115"/>
      <c r="BB91" s="115"/>
      <c r="BC91" s="115"/>
      <c r="BD91" s="115"/>
      <c r="BE91" s="115"/>
      <c r="BF91" s="115"/>
      <c r="BG91" s="115"/>
    </row>
    <row r="92" spans="1:59" ht="12.75">
      <c r="A92" s="5"/>
      <c r="B92" s="5"/>
      <c r="C92" s="33" t="s">
        <v>72</v>
      </c>
      <c r="D92" s="33"/>
      <c r="E92" s="33"/>
      <c r="F92" s="5"/>
      <c r="G92" s="5"/>
      <c r="H92" s="5"/>
      <c r="I92" s="81">
        <v>44210</v>
      </c>
      <c r="J92" s="82"/>
      <c r="K92" s="82"/>
      <c r="L92" s="82"/>
      <c r="M92" s="82"/>
      <c r="N92" s="82"/>
      <c r="O92" s="82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</row>
    <row r="94" ht="12.75">
      <c r="E94" s="1" t="s">
        <v>54</v>
      </c>
    </row>
  </sheetData>
  <sheetProtection/>
  <mergeCells count="313">
    <mergeCell ref="AR60:AW60"/>
    <mergeCell ref="AX60:BC60"/>
    <mergeCell ref="BD60:BK60"/>
    <mergeCell ref="C67:X67"/>
    <mergeCell ref="C68:X68"/>
    <mergeCell ref="Y65:AC68"/>
    <mergeCell ref="AD65:AQ68"/>
    <mergeCell ref="C60:X60"/>
    <mergeCell ref="Y60:AC60"/>
    <mergeCell ref="AD60:AQ60"/>
    <mergeCell ref="AR67:AW67"/>
    <mergeCell ref="AX67:BC67"/>
    <mergeCell ref="BD67:BK67"/>
    <mergeCell ref="AR68:AW68"/>
    <mergeCell ref="AX68:BC68"/>
    <mergeCell ref="BD68:BK68"/>
    <mergeCell ref="AR65:AW65"/>
    <mergeCell ref="AX65:BC65"/>
    <mergeCell ref="BD65:BK65"/>
    <mergeCell ref="C66:X66"/>
    <mergeCell ref="AR66:AW66"/>
    <mergeCell ref="AX66:BC66"/>
    <mergeCell ref="BD66:BK66"/>
    <mergeCell ref="A81:B81"/>
    <mergeCell ref="AR77:AW77"/>
    <mergeCell ref="AX77:BC77"/>
    <mergeCell ref="BD77:BK77"/>
    <mergeCell ref="A76:B76"/>
    <mergeCell ref="A77:B77"/>
    <mergeCell ref="A78:B78"/>
    <mergeCell ref="A79:B79"/>
    <mergeCell ref="A80:B80"/>
    <mergeCell ref="C81:X81"/>
    <mergeCell ref="A69:B69"/>
    <mergeCell ref="A70:B70"/>
    <mergeCell ref="A71:B71"/>
    <mergeCell ref="A72:B72"/>
    <mergeCell ref="A74:B74"/>
    <mergeCell ref="A75:B75"/>
    <mergeCell ref="BD64:BK64"/>
    <mergeCell ref="A59:B59"/>
    <mergeCell ref="A61:B61"/>
    <mergeCell ref="A62:B62"/>
    <mergeCell ref="A63:B63"/>
    <mergeCell ref="A64:B64"/>
    <mergeCell ref="AR64:AW64"/>
    <mergeCell ref="AX64:BC64"/>
    <mergeCell ref="C63:X63"/>
    <mergeCell ref="Y63:AC63"/>
    <mergeCell ref="C82:X82"/>
    <mergeCell ref="Y82:AC82"/>
    <mergeCell ref="AD82:AQ82"/>
    <mergeCell ref="AR82:AW82"/>
    <mergeCell ref="AX82:BC82"/>
    <mergeCell ref="BD82:BK82"/>
    <mergeCell ref="Y81:AC81"/>
    <mergeCell ref="AD81:AQ81"/>
    <mergeCell ref="AR81:AW81"/>
    <mergeCell ref="AX81:BC81"/>
    <mergeCell ref="BD81:BK81"/>
    <mergeCell ref="C77:X77"/>
    <mergeCell ref="Y77:AC77"/>
    <mergeCell ref="AD77:AQ77"/>
    <mergeCell ref="C80:X80"/>
    <mergeCell ref="Y80:AC80"/>
    <mergeCell ref="Y72:AC72"/>
    <mergeCell ref="AD72:AQ72"/>
    <mergeCell ref="C64:X64"/>
    <mergeCell ref="Y64:AC64"/>
    <mergeCell ref="AD64:AQ64"/>
    <mergeCell ref="C70:X70"/>
    <mergeCell ref="Y70:AC70"/>
    <mergeCell ref="AD70:AQ70"/>
    <mergeCell ref="C65:X65"/>
    <mergeCell ref="AD80:AQ80"/>
    <mergeCell ref="AR80:AW80"/>
    <mergeCell ref="AX80:BC80"/>
    <mergeCell ref="BD80:BK80"/>
    <mergeCell ref="C79:X79"/>
    <mergeCell ref="Y79:AC79"/>
    <mergeCell ref="AD79:AQ79"/>
    <mergeCell ref="AR79:AW79"/>
    <mergeCell ref="AX79:BC79"/>
    <mergeCell ref="BD79:BK79"/>
    <mergeCell ref="C78:X78"/>
    <mergeCell ref="Y78:AC78"/>
    <mergeCell ref="AD78:AQ78"/>
    <mergeCell ref="AR78:AW78"/>
    <mergeCell ref="AX78:BC78"/>
    <mergeCell ref="BD78:BK78"/>
    <mergeCell ref="C76:X76"/>
    <mergeCell ref="Y76:AC76"/>
    <mergeCell ref="AD76:AQ76"/>
    <mergeCell ref="AR76:AW76"/>
    <mergeCell ref="AX76:BC76"/>
    <mergeCell ref="BD76:BK76"/>
    <mergeCell ref="AD74:AQ74"/>
    <mergeCell ref="AR74:AW74"/>
    <mergeCell ref="AX74:BC74"/>
    <mergeCell ref="BD74:BK74"/>
    <mergeCell ref="C75:X75"/>
    <mergeCell ref="Y75:AC75"/>
    <mergeCell ref="AD75:AQ75"/>
    <mergeCell ref="AR75:AW75"/>
    <mergeCell ref="AX75:BC75"/>
    <mergeCell ref="BD75:BK75"/>
    <mergeCell ref="AR72:AW72"/>
    <mergeCell ref="AX72:BC72"/>
    <mergeCell ref="BD72:BK72"/>
    <mergeCell ref="C71:X71"/>
    <mergeCell ref="Y71:AC71"/>
    <mergeCell ref="AD71:AQ71"/>
    <mergeCell ref="AR71:AW71"/>
    <mergeCell ref="AX71:BC71"/>
    <mergeCell ref="BD71:BK71"/>
    <mergeCell ref="C72:X72"/>
    <mergeCell ref="AR70:AW70"/>
    <mergeCell ref="AX70:BC70"/>
    <mergeCell ref="BD70:BK70"/>
    <mergeCell ref="C69:X69"/>
    <mergeCell ref="Y69:AC69"/>
    <mergeCell ref="AD69:AQ69"/>
    <mergeCell ref="AR69:AW69"/>
    <mergeCell ref="AX69:BC69"/>
    <mergeCell ref="BD69:BK69"/>
    <mergeCell ref="AD63:AQ63"/>
    <mergeCell ref="AR63:AW63"/>
    <mergeCell ref="AX63:BC63"/>
    <mergeCell ref="BD63:BK63"/>
    <mergeCell ref="BW62:BY62"/>
    <mergeCell ref="C62:X62"/>
    <mergeCell ref="Y62:AC62"/>
    <mergeCell ref="AD62:AQ62"/>
    <mergeCell ref="AR62:AW62"/>
    <mergeCell ref="AX62:BC62"/>
    <mergeCell ref="BD62:BK62"/>
    <mergeCell ref="C61:X61"/>
    <mergeCell ref="Y61:AC61"/>
    <mergeCell ref="AD61:AQ61"/>
    <mergeCell ref="AR61:AW61"/>
    <mergeCell ref="AX61:BC61"/>
    <mergeCell ref="BD61:BK61"/>
    <mergeCell ref="C59:X59"/>
    <mergeCell ref="Y59:AC59"/>
    <mergeCell ref="AD59:AQ59"/>
    <mergeCell ref="AR59:AW59"/>
    <mergeCell ref="AX59:BC59"/>
    <mergeCell ref="BD59:BK59"/>
    <mergeCell ref="BD58:BK58"/>
    <mergeCell ref="A57:B57"/>
    <mergeCell ref="C57:X57"/>
    <mergeCell ref="A58:B58"/>
    <mergeCell ref="A47:BL47"/>
    <mergeCell ref="C58:X58"/>
    <mergeCell ref="Y58:AC58"/>
    <mergeCell ref="AD58:AP58"/>
    <mergeCell ref="AR58:AW58"/>
    <mergeCell ref="AX58:BC58"/>
    <mergeCell ref="AQ48:AX48"/>
    <mergeCell ref="AQ51:AX51"/>
    <mergeCell ref="A52:AP52"/>
    <mergeCell ref="A49:C49"/>
    <mergeCell ref="A55:BL55"/>
    <mergeCell ref="AY44:BF44"/>
    <mergeCell ref="A51:C51"/>
    <mergeCell ref="AY50:BF50"/>
    <mergeCell ref="D49:AP49"/>
    <mergeCell ref="AY49:BF49"/>
    <mergeCell ref="A42:C42"/>
    <mergeCell ref="AQ39:AX39"/>
    <mergeCell ref="AY40:BF40"/>
    <mergeCell ref="Y57:AC57"/>
    <mergeCell ref="AD57:AQ57"/>
    <mergeCell ref="AR57:AW57"/>
    <mergeCell ref="AX57:BC57"/>
    <mergeCell ref="BD57:BK57"/>
    <mergeCell ref="BG44:BL44"/>
    <mergeCell ref="AQ44:AX44"/>
    <mergeCell ref="BG42:BL42"/>
    <mergeCell ref="AY39:BF39"/>
    <mergeCell ref="A40:C40"/>
    <mergeCell ref="BG40:BL40"/>
    <mergeCell ref="D39:AP39"/>
    <mergeCell ref="D40:AP40"/>
    <mergeCell ref="D41:AP41"/>
    <mergeCell ref="AY41:BF41"/>
    <mergeCell ref="BG41:BL41"/>
    <mergeCell ref="D42:AP42"/>
    <mergeCell ref="W90:AM90"/>
    <mergeCell ref="A87:F87"/>
    <mergeCell ref="A90:V90"/>
    <mergeCell ref="W86:AM86"/>
    <mergeCell ref="AO3:BL3"/>
    <mergeCell ref="AO4:BL4"/>
    <mergeCell ref="AO7:BF7"/>
    <mergeCell ref="A17:T17"/>
    <mergeCell ref="BH17:BL17"/>
    <mergeCell ref="BG39:BL39"/>
    <mergeCell ref="A28:K28"/>
    <mergeCell ref="L28:BL28"/>
    <mergeCell ref="A30:BL30"/>
    <mergeCell ref="W91:AM91"/>
    <mergeCell ref="AO91:BG91"/>
    <mergeCell ref="AO90:BG90"/>
    <mergeCell ref="A85:V85"/>
    <mergeCell ref="W85:AM85"/>
    <mergeCell ref="AO85:BG85"/>
    <mergeCell ref="AO86:BG86"/>
    <mergeCell ref="A18:BL18"/>
    <mergeCell ref="A19:BL19"/>
    <mergeCell ref="D22:BL22"/>
    <mergeCell ref="D23:BL23"/>
    <mergeCell ref="D25:BL25"/>
    <mergeCell ref="A24:C24"/>
    <mergeCell ref="D24:BL24"/>
    <mergeCell ref="U17:Y17"/>
    <mergeCell ref="BG16:BL16"/>
    <mergeCell ref="A82:B82"/>
    <mergeCell ref="A22:C22"/>
    <mergeCell ref="A23:C23"/>
    <mergeCell ref="A25:C25"/>
    <mergeCell ref="A39:C39"/>
    <mergeCell ref="A46:BL46"/>
    <mergeCell ref="A26:C26"/>
    <mergeCell ref="D26:BL26"/>
    <mergeCell ref="B12:I12"/>
    <mergeCell ref="B11:I11"/>
    <mergeCell ref="BG15:BL15"/>
    <mergeCell ref="J14:BF14"/>
    <mergeCell ref="B14:I14"/>
    <mergeCell ref="O15:T15"/>
    <mergeCell ref="B13:I13"/>
    <mergeCell ref="J12:BF12"/>
    <mergeCell ref="B15:G15"/>
    <mergeCell ref="H15:N15"/>
    <mergeCell ref="AS1:BL1"/>
    <mergeCell ref="BG11:BL11"/>
    <mergeCell ref="BG12:BL12"/>
    <mergeCell ref="AO6:BF6"/>
    <mergeCell ref="BG13:BL13"/>
    <mergeCell ref="BG14:BL14"/>
    <mergeCell ref="A8:BL8"/>
    <mergeCell ref="A9:BL9"/>
    <mergeCell ref="J11:BF11"/>
    <mergeCell ref="J13:BF13"/>
    <mergeCell ref="O16:T16"/>
    <mergeCell ref="U15:BF15"/>
    <mergeCell ref="A20:BL20"/>
    <mergeCell ref="U16:BF16"/>
    <mergeCell ref="B16:G16"/>
    <mergeCell ref="H16:N16"/>
    <mergeCell ref="Z17:AM17"/>
    <mergeCell ref="AR17:BC17"/>
    <mergeCell ref="BD17:BG17"/>
    <mergeCell ref="AN17:AQ17"/>
    <mergeCell ref="AQ41:AX41"/>
    <mergeCell ref="A35:C35"/>
    <mergeCell ref="D35:BL35"/>
    <mergeCell ref="A32:C32"/>
    <mergeCell ref="D32:BL32"/>
    <mergeCell ref="A34:C34"/>
    <mergeCell ref="D34:BL34"/>
    <mergeCell ref="A38:BL38"/>
    <mergeCell ref="BG49:BL49"/>
    <mergeCell ref="A37:BL37"/>
    <mergeCell ref="A33:C33"/>
    <mergeCell ref="D33:BL33"/>
    <mergeCell ref="AY48:BF48"/>
    <mergeCell ref="AQ40:AX40"/>
    <mergeCell ref="A44:C44"/>
    <mergeCell ref="A48:C48"/>
    <mergeCell ref="D44:AP44"/>
    <mergeCell ref="A41:C41"/>
    <mergeCell ref="AQ5:AU5"/>
    <mergeCell ref="AZ5:BB5"/>
    <mergeCell ref="I92:O92"/>
    <mergeCell ref="AO5:AP5"/>
    <mergeCell ref="AQ42:AX42"/>
    <mergeCell ref="AY42:BF42"/>
    <mergeCell ref="D51:AP51"/>
    <mergeCell ref="AQ52:AX52"/>
    <mergeCell ref="AY52:BF52"/>
    <mergeCell ref="AQ49:AX49"/>
    <mergeCell ref="BN70:CF71"/>
    <mergeCell ref="A50:C50"/>
    <mergeCell ref="A54:BL54"/>
    <mergeCell ref="AY51:BF51"/>
    <mergeCell ref="BG51:BL51"/>
    <mergeCell ref="D48:AP48"/>
    <mergeCell ref="AQ50:AX50"/>
    <mergeCell ref="BG50:BL50"/>
    <mergeCell ref="BG52:BL52"/>
    <mergeCell ref="BG48:BL48"/>
    <mergeCell ref="A43:C43"/>
    <mergeCell ref="D43:AP43"/>
    <mergeCell ref="AQ43:AX43"/>
    <mergeCell ref="AY43:BF43"/>
    <mergeCell ref="BG43:BL43"/>
    <mergeCell ref="C73:X73"/>
    <mergeCell ref="Y73:AC73"/>
    <mergeCell ref="AD73:AQ73"/>
    <mergeCell ref="AR73:AW73"/>
    <mergeCell ref="AX73:BC73"/>
    <mergeCell ref="A83:B83"/>
    <mergeCell ref="BD73:BK73"/>
    <mergeCell ref="C83:X83"/>
    <mergeCell ref="Y83:AC83"/>
    <mergeCell ref="AD83:AQ83"/>
    <mergeCell ref="AR83:AW83"/>
    <mergeCell ref="AX83:BC83"/>
    <mergeCell ref="BD83:BK83"/>
    <mergeCell ref="C74:X74"/>
    <mergeCell ref="Y74:AC74"/>
  </mergeCells>
  <printOptions horizontalCentered="1"/>
  <pageMargins left="0.1968503937007874" right="0.1968503937007874" top="0.5905511811023623" bottom="0.1968503937007874" header="0" footer="0"/>
  <pageSetup fitToHeight="2" horizontalDpi="600" verticalDpi="600" orientation="landscape" paperSize="9" scale="72" r:id="rId1"/>
  <rowBreaks count="1" manualBreakCount="1">
    <brk id="44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Irina</cp:lastModifiedBy>
  <cp:lastPrinted>2021-01-14T10:28:33Z</cp:lastPrinted>
  <dcterms:created xsi:type="dcterms:W3CDTF">2016-08-15T09:54:21Z</dcterms:created>
  <dcterms:modified xsi:type="dcterms:W3CDTF">2021-01-15T09:03:00Z</dcterms:modified>
  <cp:category/>
  <cp:version/>
  <cp:contentType/>
  <cp:contentStatus/>
</cp:coreProperties>
</file>