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480" windowHeight="10740" activeTab="0"/>
  </bookViews>
  <sheets>
    <sheet name="КПК" sheetId="1" r:id="rId1"/>
  </sheets>
  <definedNames>
    <definedName name="_xlnm.Print_Area" localSheetId="0">'КПК'!$A$1:$BL$134</definedName>
  </definedNames>
  <calcPr fullCalcOnLoad="1"/>
</workbook>
</file>

<file path=xl/sharedStrings.xml><?xml version="1.0" encoding="utf-8"?>
<sst xmlns="http://schemas.openxmlformats.org/spreadsheetml/2006/main" count="235" uniqueCount="154">
  <si>
    <t>ЗАТВЕРДЖЕНО</t>
  </si>
  <si>
    <t>(найменування головного розпорядника)</t>
  </si>
  <si>
    <t>(найменування бюджетної програми)</t>
  </si>
  <si>
    <t>4. Обсяг бюджетних призначень/бюджетних асигнувань-</t>
  </si>
  <si>
    <t>гривень,у тому числі загального фонду-</t>
  </si>
  <si>
    <t>гривень та спеціального фонду-</t>
  </si>
  <si>
    <t>гривень</t>
  </si>
  <si>
    <t xml:space="preserve">5. Підстави для виконання бюджетної програми </t>
  </si>
  <si>
    <t>N з/п</t>
  </si>
  <si>
    <t>спеціальний фонд</t>
  </si>
  <si>
    <t>загальний фонд</t>
  </si>
  <si>
    <t>Джерело інформації</t>
  </si>
  <si>
    <t>Одиниця виміру</t>
  </si>
  <si>
    <t>2.</t>
  </si>
  <si>
    <t>(підпис)</t>
  </si>
  <si>
    <t>(ініціали і прізвище)</t>
  </si>
  <si>
    <t>p4.9</t>
  </si>
  <si>
    <t>ПАСПОРТ</t>
  </si>
  <si>
    <t>затрат</t>
  </si>
  <si>
    <t>продукту</t>
  </si>
  <si>
    <t>ефективності</t>
  </si>
  <si>
    <t>Якості</t>
  </si>
  <si>
    <t>Сновська міська рада</t>
  </si>
  <si>
    <t>%</t>
  </si>
  <si>
    <t>ПОГОДЖЕНО:</t>
  </si>
  <si>
    <t>кошторис</t>
  </si>
  <si>
    <t>од.</t>
  </si>
  <si>
    <t>грн.</t>
  </si>
  <si>
    <t>0133</t>
  </si>
  <si>
    <t>0110180</t>
  </si>
  <si>
    <t>листи-клопотання організацій та підриємств</t>
  </si>
  <si>
    <t>Кількість прийнятих розпоряджень про нагородження</t>
  </si>
  <si>
    <t>Журнал реєстрації</t>
  </si>
  <si>
    <t>Кількість виконаних розпоряджень про нагородження</t>
  </si>
  <si>
    <t>Відсоток вчасно виконаних розпоряджень</t>
  </si>
  <si>
    <t>план заходів</t>
  </si>
  <si>
    <t>акт прийома-передачі майна</t>
  </si>
  <si>
    <t>Витрати на приватизацію одного об'єкту</t>
  </si>
  <si>
    <t>Відсоток приватизованих об'єктів</t>
  </si>
  <si>
    <t>Перелік обєктів</t>
  </si>
  <si>
    <t>Динаміка кількості проведених додаткових заходів  у порівнянні з попереднім роком</t>
  </si>
  <si>
    <t>план заходів, Договора</t>
  </si>
  <si>
    <t>Інша діяльність у сфері державного управління</t>
  </si>
  <si>
    <t>Обсяг видатків на проведення додаткових фінансових та організаційних заходів для забезпечення виконання мети програми</t>
  </si>
  <si>
    <t xml:space="preserve">Середні витрати на одну нагороджену відзнакою,  Подякою, Почесною грамотою особу </t>
  </si>
  <si>
    <t>Обсяг видатків на здійснення виплат з нагородження відзнаками, грамотами Сновської міської ради</t>
  </si>
  <si>
    <t>Обсяг видатків на виконання судового рішення, інших юридичних документів</t>
  </si>
  <si>
    <t>Кількість рішень суду, інших виконаних юридичних документів</t>
  </si>
  <si>
    <t>Кількість виконаних рішень суду, інших виконаних юридичних документів</t>
  </si>
  <si>
    <t>Відсоток вчасно виконаних рішень суду, інших виконаних юридичних документів</t>
  </si>
  <si>
    <t>Завдання</t>
  </si>
  <si>
    <t>Напрями використання бюджетних коштів</t>
  </si>
  <si>
    <t>усього</t>
  </si>
  <si>
    <t>УСЬОГО</t>
  </si>
  <si>
    <t xml:space="preserve">  Нагородження відзнаками Сновської міської ради</t>
  </si>
  <si>
    <t xml:space="preserve"> Юридичне обслуговування Сновської міської ради</t>
  </si>
  <si>
    <t xml:space="preserve">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t>
  </si>
  <si>
    <t xml:space="preserve">Найменування місцевої / регіональної  програми </t>
  </si>
  <si>
    <t>Динаміка витрат на одного депутата в порівнянні з минулим роком</t>
  </si>
  <si>
    <t>Показник</t>
  </si>
  <si>
    <t>7. Мета бюджетної програми</t>
  </si>
  <si>
    <t>9. Напрями використання бюджетних коштів</t>
  </si>
  <si>
    <t>10. Перелік місцевих / регіональних  програм, які виконуються у складі бюджетної програми</t>
  </si>
  <si>
    <t xml:space="preserve">11. Результативні показники бюджетної програми </t>
  </si>
  <si>
    <t>М.П.</t>
  </si>
  <si>
    <t>Проведення передприватизаційної підготовки об’єктів приватизації до продажу: 
– виготовлення технічної документації на об’єкти приватизації;
– визначення ціни об’єктів приватизації та  виготовлення звіту про оцінку майна комунальної власності для приватизації;
– проведення процедури приватизації;
– набуття права власності і визначення порядку розрахунків за приватизовані об’єкти.</t>
  </si>
  <si>
    <t>Заохочення членів громади за заслуги перед Сновською територіальною громадою, захист інтересів громади в судових органах та забезпечення виконання судових рішень та виконавчих документів Сновською міською радою, підвищення ефективності використання майна, що належить до комунальної власності об’єднаної територіальної громади та забезпечення надходження коштів від приватизації до міського бюджету, створення та запровадження ефективної системи взаємодії органів місцевого самоврядування та громадськості в бюджетному процесі для задоволення потреб жителів громади.</t>
  </si>
  <si>
    <t>звітні данні</t>
  </si>
  <si>
    <t>Відсоток проектів-переможців до загальної кількості поданих проектів</t>
  </si>
  <si>
    <t xml:space="preserve"> Проведення інших фінансових та організаційних заходів для забезпечення виконання мети та завдань програми</t>
  </si>
  <si>
    <t xml:space="preserve">  Юридичне обслуговування Сновської міської ради  шляхом:                                                                                                                                                                                                                                - забезпечення розгляду цивільних, адміністративних, господарських справ у судах України;                                                                                                                                                                                                                                         - придбання поштових конвертів, марок та витрати на відправлення рекомендованих, цінних листів та іншої поштової кореспонденції;                                                                                                          -забезпечення виконання судових рішень та виконавчих документів Сновською міською радою;</t>
  </si>
  <si>
    <t>(найменування головного розпорядника коштів місцевого бюджету)</t>
  </si>
  <si>
    <t>04061932</t>
  </si>
  <si>
    <t>(код Типової відомчої класифікації видатків та кредитування місцевих бюджетів)</t>
  </si>
  <si>
    <t>(код за ЄДРПОУ)</t>
  </si>
  <si>
    <t>(найменування відповідального виконавця бюджетної програми)</t>
  </si>
  <si>
    <t xml:space="preserve"> (код Типової відомчої класифікації видатків та кредитування місцевих бюджетів)</t>
  </si>
  <si>
    <t>25510000000</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</si>
  <si>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</si>
  <si>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</si>
  <si>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</si>
  <si>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</si>
  <si>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p4.7</t>
  </si>
  <si>
    <t>s4.7</t>
  </si>
  <si>
    <t>6. Цілі дердавної політики, на досягнення яких спрямована реалізація бюджетної програми:</t>
  </si>
  <si>
    <t>Ціль державної політики</t>
  </si>
  <si>
    <t>8.Завдання бюджетної програми:</t>
  </si>
  <si>
    <t>Нагородження відзнаками Сновської міської ради трудових коллективів, окремих громадян за заслуги перед Сновської територіальною громадою:                                                                                   
- надання матеріальної допомоги нагородженим відзнаками Сновської міської ради;</t>
  </si>
  <si>
    <t xml:space="preserve"> Зезпечення належної організації відзначення державних свят, місцевих свят та подій, які проводяться відповідно до розпоряджень міського голови:                                                            - придбання бланків відзнак Сновської міської ради;
- придбання вітальних листівок з нагоди державних, професійних свят та ювілеїв;
- придбання квітів нагородженим відзнаками Сновської міської ради та з нагоди державних, професійних свят і ювілеїв</t>
  </si>
  <si>
    <t>Реалізація програми «Громадське бюджетування (бюджет участі) в Сновській об’єднаній територіальній громаді на 2019-2022 роки»:
 - проведення інформаційної кампанії та організацію голосування за проекти.
- реалізація проектів-переможців.</t>
  </si>
  <si>
    <t>ЗАТВЕРДЖЕНО
Наказ Міністерства   фінансів України
26.08.2014  № 836                                                                                                                                                                                       (у редакції наказу Міністерства фінансів України від 29.12.2018р. №1209)</t>
  </si>
  <si>
    <t>0100000</t>
  </si>
  <si>
    <t>0110000</t>
  </si>
  <si>
    <t>список депутатів</t>
  </si>
  <si>
    <t>розрахунок</t>
  </si>
  <si>
    <t>середні витрати коштів на  1 депутата</t>
  </si>
  <si>
    <t>рощрахунок</t>
  </si>
  <si>
    <t>обсяг видатків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заходівпредставницьких та інших заходів</t>
  </si>
  <si>
    <t>динаміка збільшення обсягів витрат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 у плановому періоді відповідно до  попереднього періоду</t>
  </si>
  <si>
    <t>Середні витрати на 1 проект-переможець (громадське бюджетування)</t>
  </si>
  <si>
    <t>Кількість поданих на розгляд проектів в рамках громадського бюджетування</t>
  </si>
  <si>
    <t>Кількість проектів-переможців конкурсу в рамках громадського бюджетування</t>
  </si>
  <si>
    <t>Кількість інших проведених заходів для забезпечення мети програми</t>
  </si>
  <si>
    <t>Кількість сяткових заходів</t>
  </si>
  <si>
    <t>0180</t>
  </si>
  <si>
    <t xml:space="preserve">Фінансовий відділ Сновської міської ради </t>
  </si>
  <si>
    <t>Дата погодження</t>
  </si>
  <si>
    <t>Програма запобігання бездомного  утримання та размноження  бродячих тварин на території Сновської міської ради  на 2020-2022 роки</t>
  </si>
  <si>
    <t>Розв’язання проблеми  щодо гуманного поводження з бродячими тваринами, зменшення чисельності таких тварин на території громади, забезпечення постійного нагляду за станом їх здоров’я та вилучення хворих тварин на території населених пунктів, негайне прибирання трупів померлих тварин.</t>
  </si>
  <si>
    <t>Запобігання бездомного  утримання та размноження  бродячих тварин на території Сновської міської ради</t>
  </si>
  <si>
    <t>Обсяг видатків на запобігання бездомного  утримання та размноження  бродячих тварин на території Сновської міської ради</t>
  </si>
  <si>
    <t>середні витрати на запобігання бездомного  утримання та размноження  1 бродячої тварини</t>
  </si>
  <si>
    <t>Динаміка витрат на запобігання бездомного  утримання та размноження  1 бродячої тварини від минулого року</t>
  </si>
  <si>
    <t>Кількість зареєстрованих бродячих тварин</t>
  </si>
  <si>
    <t>договір, акти виконаних робіт/наданих послуг</t>
  </si>
  <si>
    <t xml:space="preserve">Середні витрати на проведення одного святкового заходу </t>
  </si>
  <si>
    <t>середні витрати коштів на  1 проведений додатковий захід</t>
  </si>
  <si>
    <t>Начальник  фінансового відділу Сновської міської ради</t>
  </si>
  <si>
    <t xml:space="preserve">від     </t>
  </si>
  <si>
    <t>№</t>
  </si>
  <si>
    <t xml:space="preserve">Реалізація державної політики, спрямованої на забезпечення сталого соціально-економічного розвитку регіону                                                                     
</t>
  </si>
  <si>
    <t>Програма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 Сновською міською радою на 2021-2026 роки</t>
  </si>
  <si>
    <t>Програма юридичного обслуговування Сновської міської ради на 2021-2025 роки</t>
  </si>
  <si>
    <t>Кількість нагороджених Почесними грамотами, відзнаками  осіб</t>
  </si>
  <si>
    <t>Відсоток нагороджених відзнаками в поточному році до минулого року</t>
  </si>
  <si>
    <t>кредиторська  заборгованість на початок року</t>
  </si>
  <si>
    <t>Кредиторська заборгованість, що планується до погашення</t>
  </si>
  <si>
    <t>кредиторська заборгованість на кінець року</t>
  </si>
  <si>
    <t>Звіт про заборгованість за бюджетними коштами форма № 7м</t>
  </si>
  <si>
    <t>план використання коштів</t>
  </si>
  <si>
    <t>Програма приватизації майна комунальної власності  територіальної громади в особі Сновської міської ради Корюківського району Чернігівської області на 2021-2023 роки</t>
  </si>
  <si>
    <t>Програма управління майном комунальної власності територіальної громади в особі Сновської міської ради Корюківського району Чернігівської області на 2021-2023 роки</t>
  </si>
  <si>
    <t xml:space="preserve">Приватизація об'єктів, що належать до комунальної власності  територіальної громади в особі Сновської міської ради </t>
  </si>
  <si>
    <t>Сприяння у виконанні повноважень депутатів міської ради по вирішенню проблемних питань виборців шляхом виділення коштів з бюджету Сновської міської ТГ на виконання доручень виборців</t>
  </si>
  <si>
    <t>Обсяг видатків на приватизацію об'єктів, що належать до спільної власності територіальної громади</t>
  </si>
  <si>
    <t xml:space="preserve">Кількість об'єктів, що належать до спільної власності територіальної громади, які підлягають приватизації </t>
  </si>
  <si>
    <t xml:space="preserve"> Ефективне управління майном комунальної власності  територіальної громади :
- облік майна комунальної власності  територіальної громади.
- утримання в належному стані та використання майна комунальної власності  територіальної громади.
- передача майна у безоплатне користування (ведення реєстру майна, забезпечення виготовлення технічної та правовстановлюючої документації, тощо), оренду, суборенду (здійснення необхідних дій, пов’язаних з підготовкою необхідних документів, проведенням оцінки майна, тощо).
- відчуження майна, продаж, обмін, передача до державної та іншої комунальної власності (визначення об’єктів для відчуження, підготовка необхідного пакету документів, проведення конкурсів, аукціонів, укладання договорів, друк оголошень, тощо).
- приймання майна, а саме: набуття права власності шляхом приймання в комунальну власність майна з інших форм власності, придбання, набуття права власності на безхазяйне майно (нововиявлене, відумерла спадщина, безхазяйне майно, тощо), (підготовка необхідного пакету документів - технічної та правовстановлюючої документації, тощо).
- ліквідація комунальних підприємств за рішенням власника, в тому числі шляхом визнання їх банкрутами. </t>
  </si>
  <si>
    <r>
      <t>бюджетної програми місцевого бюджету на</t>
    </r>
    <r>
      <rPr>
        <b/>
        <u val="single"/>
        <sz val="12"/>
        <rFont val="Times New Roman"/>
        <family val="1"/>
      </rPr>
      <t xml:space="preserve"> 2022 </t>
    </r>
    <r>
      <rPr>
        <b/>
        <sz val="12"/>
        <rFont val="Times New Roman"/>
        <family val="1"/>
      </rPr>
      <t xml:space="preserve"> рік</t>
    </r>
  </si>
  <si>
    <t xml:space="preserve"> Сприяння виконання повноважень депутатами Сновської міської ради на 2022-2026 роки</t>
  </si>
  <si>
    <t>Погашення кредиторської заборгованості, що виникла станом на 01.01.2022р.</t>
  </si>
  <si>
    <t xml:space="preserve">Обсяг видатків на сприяння виконання повноважень депутатами Сновської міської ради </t>
  </si>
  <si>
    <t>Кількість депутатів Сновської міської ради ( в т.ч. голова громади)</t>
  </si>
  <si>
    <t>Програма ,,Нагородження відзнаками Сновської міської ради  на 2022-2026 роки"</t>
  </si>
  <si>
    <t>Програма сприяння виконання повноважень депутатами Сновської міської ради на 2022-2025 роки</t>
  </si>
  <si>
    <t>Обсяг видатків на реалізацію проектів-переможців громадського бюджету</t>
  </si>
  <si>
    <t>Програма місцевого економічного розвитку Сновської міської територіальної громади Чернігівської області</t>
  </si>
  <si>
    <t>Кількість приватизованих обектів, що належали до спільнох власності ТГ</t>
  </si>
  <si>
    <t>Перший заступник міського голови</t>
  </si>
  <si>
    <t>Павло МІРОШНИЧЕНКО</t>
  </si>
  <si>
    <t>Ліна САВЧЕНКО</t>
  </si>
  <si>
    <t>Конституція України, Бюджетний кодекс України, Закон України "Про Державний бюджет України  на 2022 рік", ЗУ "Про місцеве самоврядування",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Наказ МФУ "Про деякі питання запровадження програмно-цільового методу складання та виконання місцевих бюджетів" №836 від 26.08.2014р., наказ МФУ "Про внесення змін  до Типової програмної класифікації видатків та кредитів місцевого бюджету" від 20.09.2017р.№793 (зі зімінами), Стратегія розвитку Сновської ОТГ на 2018-2024рр., рішення 13 сесії 8 скликання Сновської міської ради від 23.12.2021р. №15-13/VIII " Про  бюджет Сновської міської територіальної громади на 2022 рік"</t>
  </si>
  <si>
    <t>Розпорядження першого заступника міського голови</t>
  </si>
  <si>
    <t>Громадське бюджетування ( бюджет участі) в Сновськїй міській територіальній громаді на 2019-2022 роки</t>
  </si>
  <si>
    <t>Реалізація програми з громадського бюджетування ( бюджет участі) в Сновській МТГ на 2019-2022 роки</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</si>
</sst>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
    <numFmt numFmtId="181" formatCode="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тис.]"/>
    <numFmt numFmtId="189" formatCode="#,##0.0\ &quot;₽&quot;"/>
    <numFmt numFmtId="190" formatCode="#,##0.0"/>
    <numFmt numFmtId="191" formatCode="#,##0.0&quot;р.&quot;"/>
    <numFmt numFmtId="192" formatCode="0.00000"/>
    <numFmt numFmtId="193" formatCode="#,##0.000"/>
  </numFmts>
  <fonts count="54">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sz val="11.5"/>
      <name val="Times New Roman"/>
      <family val="1"/>
    </font>
    <font>
      <sz val="10"/>
      <color indexed="10"/>
      <name val="Times New Roman"/>
      <family val="1"/>
    </font>
    <font>
      <b/>
      <sz val="14"/>
      <name val="Times New Roman"/>
      <family val="1"/>
    </font>
    <font>
      <sz val="7"/>
      <name val="Times New Roman"/>
      <family val="1"/>
    </font>
    <font>
      <b/>
      <i/>
      <sz val="14"/>
      <name val="Times New Roman"/>
      <family val="1"/>
    </font>
    <font>
      <b/>
      <sz val="14"/>
      <color indexed="8"/>
      <name val="Times New Roman"/>
      <family val="1"/>
    </font>
    <font>
      <sz val="7"/>
      <color indexed="8"/>
      <name val="Times New Roman"/>
      <family val="1"/>
    </font>
    <font>
      <sz val="13"/>
      <name val="Times New Roman"/>
      <family val="1"/>
    </font>
    <font>
      <b/>
      <i/>
      <sz val="12"/>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right/>
      <top/>
      <bottom style="thin"/>
    </border>
    <border>
      <left style="thin"/>
      <right>
        <color indexed="63"/>
      </right>
      <top style="thin"/>
      <bottom style="thin"/>
    </border>
    <border>
      <left>
        <color indexed="63"/>
      </left>
      <right style="thin"/>
      <top>
        <color indexed="63"/>
      </top>
      <bottom style="thin"/>
    </border>
    <border>
      <left/>
      <right/>
      <top style="thin"/>
      <bottom style="thin"/>
    </border>
    <border>
      <left style="thin"/>
      <right style="thin"/>
      <top style="thin"/>
      <bottom style="thin"/>
    </border>
    <border>
      <left/>
      <right style="medium"/>
      <top style="thin"/>
      <bottom style="thin"/>
    </border>
    <border>
      <left style="thin"/>
      <right style="medium"/>
      <top style="thin"/>
      <bottom style="thin"/>
    </border>
    <border>
      <left style="thin"/>
      <right/>
      <top style="thin"/>
      <bottom/>
    </border>
    <border>
      <left/>
      <right/>
      <top style="thin"/>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right/>
      <top style="thin"/>
      <bottom style="medium"/>
    </border>
    <border>
      <left>
        <color indexed="63"/>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181">
    <xf numFmtId="0" fontId="0" fillId="0" borderId="0" xfId="0"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horizontal="center" vertical="center" wrapText="1"/>
    </xf>
    <xf numFmtId="0" fontId="2" fillId="0" borderId="0" xfId="0" applyFont="1" applyBorder="1" applyAlignment="1">
      <alignment/>
    </xf>
    <xf numFmtId="0" fontId="8"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10" fillId="0" borderId="0" xfId="0" applyFont="1" applyAlignment="1">
      <alignment/>
    </xf>
    <xf numFmtId="0" fontId="3" fillId="0" borderId="0" xfId="0" applyFont="1" applyAlignment="1">
      <alignment/>
    </xf>
    <xf numFmtId="192" fontId="2" fillId="0" borderId="0" xfId="0" applyNumberFormat="1" applyFont="1" applyAlignment="1">
      <alignment/>
    </xf>
    <xf numFmtId="2" fontId="2" fillId="0" borderId="0" xfId="0" applyNumberFormat="1" applyFont="1" applyAlignment="1">
      <alignment/>
    </xf>
    <xf numFmtId="0" fontId="2" fillId="0" borderId="0" xfId="0" applyFont="1" applyFill="1" applyAlignment="1">
      <alignment/>
    </xf>
    <xf numFmtId="0" fontId="4" fillId="32" borderId="0" xfId="0" applyFont="1" applyFill="1"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80" fontId="2" fillId="0" borderId="0" xfId="0" applyNumberFormat="1" applyFont="1" applyFill="1" applyAlignment="1">
      <alignment/>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8" fillId="0" borderId="0" xfId="0" applyFont="1" applyAlignment="1">
      <alignment horizontal="left" wrapText="1"/>
    </xf>
    <xf numFmtId="0" fontId="2" fillId="0" borderId="0" xfId="0" applyFont="1" applyBorder="1" applyAlignment="1">
      <alignment horizontal="center" vertical="center" wrapText="1"/>
    </xf>
    <xf numFmtId="0" fontId="14" fillId="0" borderId="0" xfId="0" applyFont="1" applyAlignment="1">
      <alignment/>
    </xf>
    <xf numFmtId="0" fontId="13" fillId="0" borderId="0" xfId="0" applyFont="1" applyBorder="1" applyAlignment="1">
      <alignment horizontal="left" vertical="center" wrapText="1"/>
    </xf>
    <xf numFmtId="0" fontId="14" fillId="0" borderId="0" xfId="0" applyFont="1" applyAlignment="1">
      <alignment vertical="center" wrapText="1"/>
    </xf>
    <xf numFmtId="0" fontId="13" fillId="0" borderId="0" xfId="0" applyFont="1" applyAlignment="1">
      <alignment horizontal="left" vertical="center" wrapText="1"/>
    </xf>
    <xf numFmtId="0" fontId="14" fillId="0" borderId="0" xfId="0" applyFont="1" applyAlignment="1">
      <alignment vertical="top"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9" fillId="0" borderId="0" xfId="0" applyFont="1" applyBorder="1" applyAlignment="1">
      <alignment horizontal="left" vertical="center" wrapText="1"/>
    </xf>
    <xf numFmtId="49" fontId="18" fillId="0" borderId="0"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Border="1" applyAlignment="1">
      <alignment vertical="center"/>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2" fillId="0" borderId="0" xfId="0" applyFont="1" applyBorder="1" applyAlignment="1">
      <alignment horizontal="center" vertical="top" wrapText="1"/>
    </xf>
    <xf numFmtId="0" fontId="8" fillId="0" borderId="0" xfId="0" applyFont="1" applyFill="1" applyBorder="1" applyAlignment="1">
      <alignment horizontal="center" vertical="center" wrapText="1"/>
    </xf>
    <xf numFmtId="181" fontId="2" fillId="0" borderId="0" xfId="0" applyNumberFormat="1" applyFont="1" applyBorder="1" applyAlignment="1">
      <alignment horizontal="center" vertical="center" wrapText="1"/>
    </xf>
    <xf numFmtId="181" fontId="2" fillId="0" borderId="0"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4" fontId="2" fillId="0" borderId="15" xfId="0" applyNumberFormat="1" applyFont="1" applyBorder="1" applyAlignment="1">
      <alignment horizontal="center" vertical="center" wrapText="1"/>
    </xf>
    <xf numFmtId="4" fontId="2" fillId="0" borderId="15"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 fontId="3" fillId="0" borderId="15" xfId="0" applyNumberFormat="1"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14" fontId="2" fillId="0" borderId="0" xfId="0" applyNumberFormat="1" applyFont="1" applyBorder="1" applyAlignment="1">
      <alignment horizontal="center"/>
    </xf>
    <xf numFmtId="49" fontId="11" fillId="0" borderId="12"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0" fontId="2" fillId="0" borderId="15" xfId="0" applyFont="1" applyBorder="1" applyAlignment="1">
      <alignment horizontal="center" vertical="center" wrapText="1"/>
    </xf>
    <xf numFmtId="49" fontId="18" fillId="0" borderId="15" xfId="0" applyNumberFormat="1" applyFont="1" applyBorder="1" applyAlignment="1">
      <alignment vertical="center" wrapText="1"/>
    </xf>
    <xf numFmtId="0" fontId="2" fillId="0" borderId="15" xfId="0" applyFont="1" applyBorder="1" applyAlignment="1">
      <alignment horizontal="left" vertical="center" wrapText="1"/>
    </xf>
    <xf numFmtId="0" fontId="14" fillId="0" borderId="0" xfId="0" applyFont="1" applyAlignment="1">
      <alignment horizontal="left" vertical="top" wrapText="1"/>
    </xf>
    <xf numFmtId="0" fontId="11" fillId="0" borderId="1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11" fillId="0" borderId="12" xfId="0" applyFont="1" applyBorder="1" applyAlignment="1">
      <alignment horizontal="left"/>
    </xf>
    <xf numFmtId="0" fontId="11" fillId="0" borderId="14" xfId="0" applyFont="1" applyBorder="1" applyAlignment="1">
      <alignment horizontal="left"/>
    </xf>
    <xf numFmtId="0" fontId="11" fillId="0" borderId="10" xfId="0" applyFont="1" applyBorder="1" applyAlignment="1">
      <alignment horizontal="left"/>
    </xf>
    <xf numFmtId="0" fontId="20" fillId="0" borderId="12"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0" xfId="0" applyFont="1" applyFill="1" applyBorder="1" applyAlignment="1">
      <alignment horizontal="left" vertical="center" wrapText="1"/>
    </xf>
    <xf numFmtId="4" fontId="3" fillId="0" borderId="15"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2"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0" xfId="0" applyFont="1" applyFill="1" applyBorder="1" applyAlignment="1">
      <alignment horizontal="right" vertical="center"/>
    </xf>
    <xf numFmtId="3" fontId="12" fillId="0" borderId="15" xfId="0" applyNumberFormat="1" applyFont="1" applyFill="1" applyBorder="1" applyAlignment="1">
      <alignment horizontal="center" vertical="center" wrapText="1"/>
    </xf>
    <xf numFmtId="49" fontId="11" fillId="0" borderId="12"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3" fontId="2" fillId="0" borderId="15" xfId="0" applyNumberFormat="1" applyFont="1" applyFill="1" applyBorder="1" applyAlignment="1">
      <alignment horizontal="center" vertical="center" wrapText="1"/>
    </xf>
    <xf numFmtId="0" fontId="6" fillId="0" borderId="0" xfId="0" applyFont="1" applyFill="1" applyAlignment="1">
      <alignment horizontal="right" vertical="center" wrapText="1"/>
    </xf>
    <xf numFmtId="0" fontId="3" fillId="0" borderId="0" xfId="0" applyFont="1" applyFill="1" applyAlignment="1">
      <alignment vertical="center" wrapText="1"/>
    </xf>
    <xf numFmtId="0" fontId="3" fillId="0" borderId="15" xfId="0" applyFont="1" applyFill="1" applyBorder="1" applyAlignment="1">
      <alignment horizontal="center" vertical="center" wrapText="1"/>
    </xf>
    <xf numFmtId="0" fontId="3" fillId="0" borderId="0" xfId="0" applyFont="1" applyAlignment="1">
      <alignment horizontal="left" vertical="center" wrapText="1"/>
    </xf>
    <xf numFmtId="0" fontId="10" fillId="0" borderId="21" xfId="0"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81" fontId="2" fillId="0" borderId="12" xfId="0" applyNumberFormat="1" applyFont="1" applyFill="1" applyBorder="1" applyAlignment="1">
      <alignment horizontal="center" vertical="center" wrapText="1"/>
    </xf>
    <xf numFmtId="181" fontId="2" fillId="0" borderId="14" xfId="0" applyNumberFormat="1"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1" xfId="0" applyFont="1" applyFill="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181" fontId="2" fillId="0" borderId="14" xfId="0" applyNumberFormat="1" applyFont="1" applyBorder="1" applyAlignment="1">
      <alignment horizontal="center" vertical="center" wrapText="1"/>
    </xf>
    <xf numFmtId="181" fontId="2" fillId="0" borderId="16" xfId="0" applyNumberFormat="1"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2" fillId="0" borderId="16"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181" fontId="2" fillId="0" borderId="15" xfId="0" applyNumberFormat="1" applyFont="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Alignment="1">
      <alignment vertical="center" wrapText="1"/>
    </xf>
    <xf numFmtId="0" fontId="10" fillId="0" borderId="19" xfId="0" applyFont="1" applyBorder="1" applyAlignment="1">
      <alignment horizontal="center"/>
    </xf>
    <xf numFmtId="0" fontId="2" fillId="0" borderId="0" xfId="0" applyFont="1" applyAlignment="1">
      <alignment vertical="center" wrapText="1"/>
    </xf>
    <xf numFmtId="0" fontId="4" fillId="0" borderId="0" xfId="0" applyFont="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11" xfId="0" applyFont="1" applyBorder="1" applyAlignment="1">
      <alignment horizontal="left" vertical="center" wrapText="1"/>
    </xf>
    <xf numFmtId="0" fontId="15" fillId="0" borderId="11" xfId="0" applyFont="1" applyBorder="1" applyAlignment="1">
      <alignment horizontal="center" vertical="center" wrapText="1"/>
    </xf>
    <xf numFmtId="49" fontId="13" fillId="0" borderId="11" xfId="0" applyNumberFormat="1" applyFont="1" applyBorder="1" applyAlignment="1">
      <alignment horizontal="center" vertical="center" wrapText="1"/>
    </xf>
    <xf numFmtId="49" fontId="16" fillId="0" borderId="11" xfId="0" applyNumberFormat="1" applyFont="1" applyBorder="1" applyAlignment="1">
      <alignment horizontal="center" vertical="center"/>
    </xf>
    <xf numFmtId="0" fontId="14" fillId="0" borderId="19" xfId="0" applyFont="1" applyBorder="1" applyAlignment="1">
      <alignment horizontal="center" vertical="center" wrapText="1"/>
    </xf>
    <xf numFmtId="0" fontId="17" fillId="0" borderId="0" xfId="0" applyFont="1" applyBorder="1" applyAlignment="1">
      <alignment horizontal="center" vertical="top" wrapText="1"/>
    </xf>
    <xf numFmtId="0" fontId="17"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top" wrapText="1"/>
    </xf>
    <xf numFmtId="4" fontId="3" fillId="0" borderId="0" xfId="0" applyNumberFormat="1" applyFont="1" applyAlignment="1">
      <alignment horizontal="left" vertical="center" wrapText="1"/>
    </xf>
    <xf numFmtId="4" fontId="5" fillId="0" borderId="0" xfId="0" applyNumberFormat="1" applyFont="1" applyAlignment="1">
      <alignment horizontal="right" vertical="center" wrapText="1"/>
    </xf>
    <xf numFmtId="49" fontId="13" fillId="0" borderId="11" xfId="0" applyNumberFormat="1" applyFont="1" applyBorder="1" applyAlignment="1">
      <alignment horizontal="center" wrapText="1"/>
    </xf>
    <xf numFmtId="0" fontId="13" fillId="0" borderId="11" xfId="0" applyFont="1" applyBorder="1" applyAlignment="1">
      <alignment horizont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 fillId="0" borderId="15" xfId="0" applyFont="1" applyBorder="1" applyAlignment="1">
      <alignment horizontal="center" vertical="center" wrapText="1"/>
    </xf>
    <xf numFmtId="0" fontId="3" fillId="0" borderId="0" xfId="0" applyFont="1" applyAlignment="1">
      <alignment horizontal="justify" vertical="center" wrapText="1"/>
    </xf>
    <xf numFmtId="4" fontId="5"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0" fontId="3" fillId="0" borderId="15" xfId="0" applyFont="1" applyBorder="1" applyAlignment="1">
      <alignment horizontal="center" vertical="center" wrapText="1"/>
    </xf>
    <xf numFmtId="49" fontId="18" fillId="0" borderId="12" xfId="0" applyNumberFormat="1" applyFont="1" applyBorder="1" applyAlignment="1">
      <alignment horizontal="left" vertical="center" wrapText="1"/>
    </xf>
    <xf numFmtId="49" fontId="18" fillId="0" borderId="14" xfId="0" applyNumberFormat="1" applyFont="1" applyBorder="1" applyAlignment="1">
      <alignment horizontal="left" vertical="center" wrapText="1"/>
    </xf>
    <xf numFmtId="49" fontId="18" fillId="0" borderId="10" xfId="0" applyNumberFormat="1" applyFont="1" applyBorder="1" applyAlignment="1">
      <alignment horizontal="left" vertical="center" wrapText="1"/>
    </xf>
    <xf numFmtId="49" fontId="18" fillId="0" borderId="15" xfId="0" applyNumberFormat="1" applyFont="1" applyBorder="1" applyAlignment="1">
      <alignment horizontal="center" vertical="center" wrapText="1"/>
    </xf>
    <xf numFmtId="49" fontId="18" fillId="0" borderId="12" xfId="0" applyNumberFormat="1" applyFont="1" applyBorder="1" applyAlignment="1">
      <alignment vertical="center" wrapText="1"/>
    </xf>
    <xf numFmtId="49" fontId="18" fillId="0" borderId="14" xfId="0" applyNumberFormat="1" applyFont="1" applyBorder="1" applyAlignment="1">
      <alignment vertical="center" wrapText="1"/>
    </xf>
    <xf numFmtId="49" fontId="18" fillId="0" borderId="10" xfId="0" applyNumberFormat="1" applyFont="1" applyBorder="1" applyAlignment="1">
      <alignment vertical="center" wrapText="1"/>
    </xf>
    <xf numFmtId="0" fontId="3" fillId="0" borderId="0" xfId="0" applyFont="1" applyAlignment="1">
      <alignment horizontal="left" vertical="top" wrapText="1"/>
    </xf>
    <xf numFmtId="0" fontId="19" fillId="0" borderId="14" xfId="0" applyFont="1" applyBorder="1" applyAlignment="1">
      <alignment horizontal="left" vertical="center" wrapText="1"/>
    </xf>
    <xf numFmtId="0" fontId="2" fillId="0" borderId="11" xfId="0" applyFont="1" applyBorder="1" applyAlignment="1">
      <alignment horizontal="center" vertical="center" wrapText="1"/>
    </xf>
    <xf numFmtId="0" fontId="8" fillId="0" borderId="0" xfId="0" applyFont="1" applyAlignment="1">
      <alignment horizontal="center"/>
    </xf>
    <xf numFmtId="0" fontId="3" fillId="0" borderId="0" xfId="0" applyFont="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0" fontId="20" fillId="0" borderId="15"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139"/>
  <sheetViews>
    <sheetView tabSelected="1" view="pageBreakPreview" zoomScale="79" zoomScaleSheetLayoutView="79" workbookViewId="0" topLeftCell="A100">
      <selection activeCell="AA144" sqref="AA143:AA144"/>
    </sheetView>
  </sheetViews>
  <sheetFormatPr defaultColWidth="9.00390625" defaultRowHeight="12.75"/>
  <cols>
    <col min="1" max="40" width="2.875" style="1" customWidth="1"/>
    <col min="41" max="41" width="3.625" style="1" customWidth="1"/>
    <col min="42" max="42" width="2.875" style="1" customWidth="1"/>
    <col min="43" max="43" width="5.125" style="1" customWidth="1"/>
    <col min="44" max="45" width="2.875" style="1" customWidth="1"/>
    <col min="46" max="46" width="4.125" style="1" customWidth="1"/>
    <col min="47" max="58" width="2.875" style="1" customWidth="1"/>
    <col min="59" max="59" width="4.75390625" style="1" customWidth="1"/>
    <col min="60" max="63" width="2.875" style="1" customWidth="1"/>
    <col min="64" max="64" width="3.125" style="1" customWidth="1"/>
    <col min="65" max="66" width="3.00390625" style="1" customWidth="1"/>
    <col min="67" max="67" width="6.75390625" style="1" customWidth="1"/>
    <col min="68" max="68" width="11.75390625" style="1" customWidth="1"/>
    <col min="69" max="73" width="3.00390625" style="1" customWidth="1"/>
    <col min="74" max="74" width="0" style="1" hidden="1" customWidth="1"/>
    <col min="75" max="16384" width="9.125" style="1" customWidth="1"/>
  </cols>
  <sheetData>
    <row r="1" spans="45:64" s="22" customFormat="1" ht="45" customHeight="1">
      <c r="AS1" s="26"/>
      <c r="AT1" s="26"/>
      <c r="AU1" s="26"/>
      <c r="AV1" s="26"/>
      <c r="AW1" s="81" t="s">
        <v>90</v>
      </c>
      <c r="AX1" s="81"/>
      <c r="AY1" s="81"/>
      <c r="AZ1" s="81"/>
      <c r="BA1" s="81"/>
      <c r="BB1" s="81"/>
      <c r="BC1" s="81"/>
      <c r="BD1" s="81"/>
      <c r="BE1" s="81"/>
      <c r="BF1" s="81"/>
      <c r="BG1" s="81"/>
      <c r="BH1" s="81"/>
      <c r="BI1" s="81"/>
      <c r="BJ1" s="81"/>
      <c r="BK1" s="81"/>
      <c r="BL1" s="81"/>
    </row>
    <row r="2" spans="45:64" ht="15" customHeight="1">
      <c r="AS2" s="20"/>
      <c r="AT2" s="20"/>
      <c r="AU2" s="20"/>
      <c r="AV2" s="20"/>
      <c r="AW2" s="20"/>
      <c r="AX2" s="20"/>
      <c r="AY2" s="20"/>
      <c r="AZ2" s="20"/>
      <c r="BA2" s="20"/>
      <c r="BB2" s="20"/>
      <c r="BC2" s="20"/>
      <c r="BD2" s="20"/>
      <c r="BE2" s="20"/>
      <c r="BF2" s="20"/>
      <c r="BG2" s="20"/>
      <c r="BH2" s="20"/>
      <c r="BI2" s="20"/>
      <c r="BJ2" s="20"/>
      <c r="BK2" s="20"/>
      <c r="BL2" s="20"/>
    </row>
    <row r="3" spans="41:64" ht="15.75" customHeight="1">
      <c r="AO3" s="137" t="s">
        <v>0</v>
      </c>
      <c r="AP3" s="137"/>
      <c r="AQ3" s="137"/>
      <c r="AR3" s="137"/>
      <c r="AS3" s="137"/>
      <c r="AT3" s="137"/>
      <c r="AU3" s="137"/>
      <c r="AV3" s="137"/>
      <c r="AW3" s="137"/>
      <c r="AX3" s="137"/>
      <c r="AY3" s="137"/>
      <c r="AZ3" s="137"/>
      <c r="BA3" s="137"/>
      <c r="BB3" s="137"/>
      <c r="BC3" s="137"/>
      <c r="BD3" s="137"/>
      <c r="BE3" s="137"/>
      <c r="BF3" s="137"/>
      <c r="BG3" s="137"/>
      <c r="BH3" s="137"/>
      <c r="BI3" s="137"/>
      <c r="BJ3" s="137"/>
      <c r="BK3" s="137"/>
      <c r="BL3" s="137"/>
    </row>
    <row r="4" spans="41:64" ht="15" customHeight="1">
      <c r="AO4" s="138" t="s">
        <v>151</v>
      </c>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41:54" ht="21" customHeight="1">
      <c r="AO5" s="142" t="s">
        <v>118</v>
      </c>
      <c r="AP5" s="142"/>
      <c r="AQ5" s="143">
        <v>44579</v>
      </c>
      <c r="AR5" s="143"/>
      <c r="AS5" s="143"/>
      <c r="AT5" s="143"/>
      <c r="AU5" s="34"/>
      <c r="AV5" s="33" t="s">
        <v>119</v>
      </c>
      <c r="AW5" s="144">
        <v>9</v>
      </c>
      <c r="AX5" s="144"/>
      <c r="AY5" s="144"/>
      <c r="AZ5" s="144"/>
      <c r="BA5" s="144"/>
      <c r="BB5" s="33"/>
    </row>
    <row r="6" spans="41:58" ht="13.5" customHeight="1">
      <c r="AO6" s="139" t="s">
        <v>71</v>
      </c>
      <c r="AP6" s="139"/>
      <c r="AQ6" s="139"/>
      <c r="AR6" s="139"/>
      <c r="AS6" s="139"/>
      <c r="AT6" s="139"/>
      <c r="AU6" s="139"/>
      <c r="AV6" s="139"/>
      <c r="AW6" s="139"/>
      <c r="AX6" s="139"/>
      <c r="AY6" s="139"/>
      <c r="AZ6" s="139"/>
      <c r="BA6" s="139"/>
      <c r="BB6" s="139"/>
      <c r="BC6" s="139"/>
      <c r="BD6" s="139"/>
      <c r="BE6" s="139"/>
      <c r="BF6" s="139"/>
    </row>
    <row r="7" spans="41:58" ht="4.5" customHeight="1">
      <c r="AO7" s="140"/>
      <c r="AP7" s="140"/>
      <c r="AQ7" s="140"/>
      <c r="AR7" s="140"/>
      <c r="AS7" s="140"/>
      <c r="AT7" s="140"/>
      <c r="AU7" s="140"/>
      <c r="AV7" s="140"/>
      <c r="AW7" s="140"/>
      <c r="AX7" s="140"/>
      <c r="AY7" s="140"/>
      <c r="AZ7" s="140"/>
      <c r="BA7" s="140"/>
      <c r="BB7" s="140"/>
      <c r="BC7" s="140"/>
      <c r="BD7" s="140"/>
      <c r="BE7" s="140"/>
      <c r="BF7" s="140"/>
    </row>
    <row r="8" spans="1:64" ht="15.75" customHeight="1">
      <c r="A8" s="141" t="s">
        <v>17</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row>
    <row r="9" spans="1:64" ht="15.75" customHeight="1">
      <c r="A9" s="141" t="s">
        <v>137</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row>
    <row r="10" spans="1:64" ht="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4" ht="23.25" customHeight="1">
      <c r="A11" s="23">
        <v>1</v>
      </c>
      <c r="B11" s="146" t="s">
        <v>91</v>
      </c>
      <c r="C11" s="146"/>
      <c r="D11" s="146"/>
      <c r="E11" s="146"/>
      <c r="F11" s="146"/>
      <c r="G11" s="146"/>
      <c r="H11" s="146"/>
      <c r="I11" s="146"/>
      <c r="J11" s="145" t="s">
        <v>22</v>
      </c>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7" t="s">
        <v>72</v>
      </c>
      <c r="BH11" s="147"/>
      <c r="BI11" s="147"/>
      <c r="BJ11" s="147"/>
      <c r="BK11" s="147"/>
      <c r="BL11" s="147"/>
    </row>
    <row r="12" spans="1:64" s="22" customFormat="1" ht="30.75" customHeight="1">
      <c r="A12" s="24"/>
      <c r="B12" s="149" t="s">
        <v>73</v>
      </c>
      <c r="C12" s="149"/>
      <c r="D12" s="149"/>
      <c r="E12" s="149"/>
      <c r="F12" s="149"/>
      <c r="G12" s="149"/>
      <c r="H12" s="149"/>
      <c r="I12" s="149"/>
      <c r="J12" s="148" t="s">
        <v>1</v>
      </c>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50" t="s">
        <v>74</v>
      </c>
      <c r="BH12" s="150"/>
      <c r="BI12" s="150"/>
      <c r="BJ12" s="150"/>
      <c r="BK12" s="150"/>
      <c r="BL12" s="150"/>
    </row>
    <row r="13" spans="1:64" ht="23.25" customHeight="1">
      <c r="A13" s="25" t="s">
        <v>13</v>
      </c>
      <c r="B13" s="146" t="s">
        <v>92</v>
      </c>
      <c r="C13" s="146"/>
      <c r="D13" s="146"/>
      <c r="E13" s="146"/>
      <c r="F13" s="146"/>
      <c r="G13" s="146"/>
      <c r="H13" s="146"/>
      <c r="I13" s="146"/>
      <c r="J13" s="145" t="s">
        <v>22</v>
      </c>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7" t="s">
        <v>72</v>
      </c>
      <c r="BH13" s="147"/>
      <c r="BI13" s="147"/>
      <c r="BJ13" s="147"/>
      <c r="BK13" s="147"/>
      <c r="BL13" s="147"/>
    </row>
    <row r="14" spans="1:64" s="22" customFormat="1" ht="33" customHeight="1">
      <c r="A14" s="24"/>
      <c r="B14" s="149" t="s">
        <v>76</v>
      </c>
      <c r="C14" s="149"/>
      <c r="D14" s="149"/>
      <c r="E14" s="149"/>
      <c r="F14" s="149"/>
      <c r="G14" s="149"/>
      <c r="H14" s="149"/>
      <c r="I14" s="149"/>
      <c r="J14" s="148" t="s">
        <v>75</v>
      </c>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50" t="s">
        <v>74</v>
      </c>
      <c r="BH14" s="150"/>
      <c r="BI14" s="150"/>
      <c r="BJ14" s="150"/>
      <c r="BK14" s="150"/>
      <c r="BL14" s="150"/>
    </row>
    <row r="15" spans="1:64" ht="24" customHeight="1">
      <c r="A15" s="25">
        <v>3</v>
      </c>
      <c r="B15" s="146" t="s">
        <v>29</v>
      </c>
      <c r="C15" s="146"/>
      <c r="D15" s="146"/>
      <c r="E15" s="146"/>
      <c r="F15" s="146"/>
      <c r="G15" s="146"/>
      <c r="H15" s="155" t="s">
        <v>104</v>
      </c>
      <c r="I15" s="155"/>
      <c r="J15" s="155"/>
      <c r="K15" s="155"/>
      <c r="L15" s="155"/>
      <c r="M15" s="155"/>
      <c r="N15" s="155"/>
      <c r="O15" s="155" t="s">
        <v>28</v>
      </c>
      <c r="P15" s="155"/>
      <c r="Q15" s="155"/>
      <c r="R15" s="155"/>
      <c r="S15" s="155"/>
      <c r="T15" s="155"/>
      <c r="U15" s="156" t="s">
        <v>42</v>
      </c>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47" t="s">
        <v>77</v>
      </c>
      <c r="BH15" s="147"/>
      <c r="BI15" s="147"/>
      <c r="BJ15" s="147"/>
      <c r="BK15" s="147"/>
      <c r="BL15" s="147"/>
    </row>
    <row r="16" spans="1:78" s="22" customFormat="1" ht="39" customHeight="1">
      <c r="A16" s="26"/>
      <c r="B16" s="149" t="s">
        <v>78</v>
      </c>
      <c r="C16" s="149"/>
      <c r="D16" s="149"/>
      <c r="E16" s="149"/>
      <c r="F16" s="149"/>
      <c r="G16" s="149"/>
      <c r="H16" s="152" t="s">
        <v>79</v>
      </c>
      <c r="I16" s="152"/>
      <c r="J16" s="152"/>
      <c r="K16" s="152"/>
      <c r="L16" s="152"/>
      <c r="M16" s="152"/>
      <c r="N16" s="152"/>
      <c r="O16" s="152" t="s">
        <v>80</v>
      </c>
      <c r="P16" s="152"/>
      <c r="Q16" s="152"/>
      <c r="R16" s="152"/>
      <c r="S16" s="152"/>
      <c r="T16" s="152"/>
      <c r="U16" s="151" t="s">
        <v>2</v>
      </c>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49" t="s">
        <v>81</v>
      </c>
      <c r="BH16" s="149"/>
      <c r="BI16" s="149"/>
      <c r="BJ16" s="149"/>
      <c r="BK16" s="149"/>
      <c r="BL16" s="149"/>
      <c r="BZ16" s="22" t="s">
        <v>82</v>
      </c>
    </row>
    <row r="17" spans="1:78" ht="21" customHeight="1">
      <c r="A17" s="160" t="s">
        <v>3</v>
      </c>
      <c r="B17" s="160"/>
      <c r="C17" s="160"/>
      <c r="D17" s="160"/>
      <c r="E17" s="160"/>
      <c r="F17" s="160"/>
      <c r="G17" s="160"/>
      <c r="H17" s="160"/>
      <c r="I17" s="160"/>
      <c r="J17" s="160"/>
      <c r="K17" s="160"/>
      <c r="L17" s="160"/>
      <c r="M17" s="160"/>
      <c r="N17" s="160"/>
      <c r="O17" s="160"/>
      <c r="P17" s="160"/>
      <c r="Q17" s="160"/>
      <c r="R17" s="160"/>
      <c r="S17" s="160"/>
      <c r="T17" s="160"/>
      <c r="U17" s="161">
        <f>AN17+BD17</f>
        <v>1145000</v>
      </c>
      <c r="V17" s="161"/>
      <c r="W17" s="161"/>
      <c r="X17" s="161"/>
      <c r="Y17" s="161"/>
      <c r="Z17" s="162" t="s">
        <v>4</v>
      </c>
      <c r="AA17" s="162"/>
      <c r="AB17" s="162"/>
      <c r="AC17" s="162"/>
      <c r="AD17" s="162"/>
      <c r="AE17" s="162"/>
      <c r="AF17" s="162"/>
      <c r="AG17" s="162"/>
      <c r="AH17" s="162"/>
      <c r="AI17" s="162"/>
      <c r="AJ17" s="162"/>
      <c r="AK17" s="162"/>
      <c r="AL17" s="162"/>
      <c r="AM17" s="162"/>
      <c r="AN17" s="154">
        <f>AV58</f>
        <v>1145000</v>
      </c>
      <c r="AO17" s="154"/>
      <c r="AP17" s="154"/>
      <c r="AQ17" s="154"/>
      <c r="AR17" s="153" t="s">
        <v>5</v>
      </c>
      <c r="AS17" s="153"/>
      <c r="AT17" s="153"/>
      <c r="AU17" s="153"/>
      <c r="AV17" s="153"/>
      <c r="AW17" s="153"/>
      <c r="AX17" s="153"/>
      <c r="AY17" s="153"/>
      <c r="AZ17" s="153"/>
      <c r="BA17" s="153"/>
      <c r="BB17" s="153"/>
      <c r="BC17" s="153"/>
      <c r="BD17" s="154">
        <f>BB55</f>
        <v>0</v>
      </c>
      <c r="BE17" s="154"/>
      <c r="BF17" s="154"/>
      <c r="BG17" s="154"/>
      <c r="BH17" s="153" t="s">
        <v>6</v>
      </c>
      <c r="BI17" s="153"/>
      <c r="BJ17" s="153"/>
      <c r="BK17" s="153"/>
      <c r="BL17" s="153"/>
      <c r="BZ17" s="1" t="s">
        <v>83</v>
      </c>
    </row>
    <row r="18" spans="1:64" ht="15.75" customHeight="1">
      <c r="A18" s="138" t="s">
        <v>7</v>
      </c>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row>
    <row r="19" spans="1:71" ht="85.5" customHeight="1">
      <c r="A19" s="157" t="s">
        <v>150</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Q19" s="10"/>
      <c r="BS19" s="11"/>
    </row>
    <row r="20" spans="1:72" ht="15.75" customHeight="1">
      <c r="A20" s="108" t="s">
        <v>84</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R20" s="10"/>
      <c r="BT20" s="11"/>
    </row>
    <row r="21" spans="70:72" ht="3" customHeight="1" hidden="1">
      <c r="BR21" s="10"/>
      <c r="BT21" s="11"/>
    </row>
    <row r="22" spans="1:72" ht="17.25" customHeight="1">
      <c r="A22" s="159" t="s">
        <v>8</v>
      </c>
      <c r="B22" s="159"/>
      <c r="C22" s="159"/>
      <c r="D22" s="159" t="s">
        <v>85</v>
      </c>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R22" s="10"/>
      <c r="BT22" s="11"/>
    </row>
    <row r="23" spans="1:72" ht="15.75" customHeight="1">
      <c r="A23" s="163">
        <v>1</v>
      </c>
      <c r="B23" s="163"/>
      <c r="C23" s="163"/>
      <c r="D23" s="159">
        <v>2</v>
      </c>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R23" s="10"/>
      <c r="BT23" s="11"/>
    </row>
    <row r="24" spans="1:71" ht="16.5" customHeight="1">
      <c r="A24" s="78">
        <v>1</v>
      </c>
      <c r="B24" s="78"/>
      <c r="C24" s="78"/>
      <c r="D24" s="168" t="s">
        <v>120</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70"/>
      <c r="BQ24" s="10"/>
      <c r="BS24" s="11"/>
    </row>
    <row r="25" spans="1:71" ht="21" customHeight="1" hidden="1">
      <c r="A25" s="78">
        <v>1</v>
      </c>
      <c r="B25" s="78"/>
      <c r="C25" s="78"/>
      <c r="D25" s="164"/>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6"/>
      <c r="BQ25" s="10"/>
      <c r="BS25" s="11"/>
    </row>
    <row r="26" spans="1:71" ht="16.5" customHeight="1" hidden="1">
      <c r="A26" s="78">
        <v>2</v>
      </c>
      <c r="B26" s="78"/>
      <c r="C26" s="78"/>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Q26" s="10"/>
      <c r="BS26" s="11"/>
    </row>
    <row r="27" spans="1:71" ht="17.25" customHeight="1" hidden="1">
      <c r="A27" s="78">
        <v>3</v>
      </c>
      <c r="B27" s="78"/>
      <c r="C27" s="78"/>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Q27" s="10"/>
      <c r="BS27" s="11"/>
    </row>
    <row r="28" spans="1:71" ht="13.5" customHeight="1">
      <c r="A28" s="19"/>
      <c r="B28" s="28"/>
      <c r="C28" s="28"/>
      <c r="D28" s="28"/>
      <c r="E28" s="28"/>
      <c r="F28" s="28"/>
      <c r="G28" s="28"/>
      <c r="H28" s="28"/>
      <c r="I28" s="28"/>
      <c r="J28" s="28"/>
      <c r="K28" s="28"/>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Q28" s="10"/>
      <c r="BS28" s="11"/>
    </row>
    <row r="29" spans="1:71" ht="79.5" customHeight="1">
      <c r="A29" s="171" t="s">
        <v>60</v>
      </c>
      <c r="B29" s="171"/>
      <c r="C29" s="171"/>
      <c r="D29" s="171"/>
      <c r="E29" s="171"/>
      <c r="F29" s="171"/>
      <c r="G29" s="171"/>
      <c r="H29" s="171"/>
      <c r="I29" s="171"/>
      <c r="J29" s="171"/>
      <c r="K29" s="171"/>
      <c r="L29" s="172" t="s">
        <v>66</v>
      </c>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Q29" s="10"/>
      <c r="BS29" s="11"/>
    </row>
    <row r="30" spans="1:71" ht="6" customHeight="1">
      <c r="A30" s="18"/>
      <c r="B30" s="18"/>
      <c r="C30" s="18"/>
      <c r="D30" s="18"/>
      <c r="E30" s="18"/>
      <c r="F30" s="18"/>
      <c r="G30" s="18"/>
      <c r="H30" s="18"/>
      <c r="I30" s="18"/>
      <c r="J30" s="18"/>
      <c r="K30" s="18"/>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Q30" s="10"/>
      <c r="BS30" s="11"/>
    </row>
    <row r="31" spans="1:72" ht="15.75" customHeight="1">
      <c r="A31" s="108" t="s">
        <v>86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R31" s="10"/>
      <c r="BT31" s="11"/>
    </row>
    <row r="32" spans="70:72" ht="4.5" customHeight="1">
      <c r="BR32" s="10"/>
      <c r="BT32" s="11"/>
    </row>
    <row r="33" spans="1:72" ht="17.25" customHeight="1">
      <c r="A33" s="159" t="s">
        <v>8</v>
      </c>
      <c r="B33" s="159"/>
      <c r="C33" s="159"/>
      <c r="D33" s="159" t="s">
        <v>50</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R33" s="10"/>
      <c r="BT33" s="11"/>
    </row>
    <row r="34" spans="1:72" ht="12.75" customHeight="1">
      <c r="A34" s="163">
        <v>1</v>
      </c>
      <c r="B34" s="163"/>
      <c r="C34" s="163"/>
      <c r="D34" s="159">
        <v>2</v>
      </c>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R34" s="10"/>
      <c r="BT34" s="11"/>
    </row>
    <row r="35" spans="1:71" ht="31.5" customHeight="1">
      <c r="A35" s="78">
        <v>1</v>
      </c>
      <c r="B35" s="78"/>
      <c r="C35" s="78"/>
      <c r="D35" s="168" t="s">
        <v>87</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70"/>
      <c r="BQ35" s="10"/>
      <c r="BS35" s="11"/>
    </row>
    <row r="36" spans="1:71" ht="65.25" customHeight="1">
      <c r="A36" s="78">
        <v>2</v>
      </c>
      <c r="B36" s="78"/>
      <c r="C36" s="78"/>
      <c r="D36" s="79" t="s">
        <v>88</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Q36" s="10"/>
      <c r="BS36" s="11"/>
    </row>
    <row r="37" spans="1:71" ht="68.25" customHeight="1">
      <c r="A37" s="78">
        <v>3</v>
      </c>
      <c r="B37" s="78"/>
      <c r="C37" s="78"/>
      <c r="D37" s="79" t="s">
        <v>70</v>
      </c>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Q37" s="10"/>
      <c r="BS37" s="11"/>
    </row>
    <row r="38" spans="1:71" ht="0.75" customHeight="1" hidden="1">
      <c r="A38" s="78">
        <v>4</v>
      </c>
      <c r="B38" s="78"/>
      <c r="C38" s="78"/>
      <c r="D38" s="79" t="s">
        <v>89</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Q38" s="10"/>
      <c r="BS38" s="11"/>
    </row>
    <row r="39" spans="1:71" ht="83.25" customHeight="1">
      <c r="A39" s="78">
        <v>4</v>
      </c>
      <c r="B39" s="78"/>
      <c r="C39" s="78"/>
      <c r="D39" s="79" t="s">
        <v>65</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Q39" s="10"/>
      <c r="BS39" s="11"/>
    </row>
    <row r="40" spans="1:71" ht="32.25" customHeight="1">
      <c r="A40" s="78">
        <v>5</v>
      </c>
      <c r="B40" s="78"/>
      <c r="C40" s="78"/>
      <c r="D40" s="79" t="s">
        <v>133</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Q40" s="10"/>
      <c r="BS40" s="11"/>
    </row>
    <row r="41" spans="1:71" ht="183" customHeight="1">
      <c r="A41" s="78">
        <v>6</v>
      </c>
      <c r="B41" s="78"/>
      <c r="C41" s="78"/>
      <c r="D41" s="79" t="s">
        <v>136</v>
      </c>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Q41" s="10"/>
      <c r="BS41" s="11"/>
    </row>
    <row r="42" spans="1:71" ht="30" customHeight="1">
      <c r="A42" s="78">
        <v>7</v>
      </c>
      <c r="B42" s="78"/>
      <c r="C42" s="78"/>
      <c r="D42" s="79" t="s">
        <v>108</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Q42" s="10"/>
      <c r="BS42" s="11"/>
    </row>
    <row r="43" spans="1:71" ht="9" customHeight="1">
      <c r="A43" s="21"/>
      <c r="B43" s="21"/>
      <c r="C43" s="21"/>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Q43" s="10"/>
      <c r="BS43" s="11"/>
    </row>
    <row r="44" spans="1:64" ht="3.75" customHeight="1" hidden="1">
      <c r="A44" s="15"/>
      <c r="B44" s="15"/>
      <c r="C44" s="15"/>
      <c r="D44" s="15"/>
      <c r="E44" s="15"/>
      <c r="F44" s="15"/>
      <c r="G44" s="15"/>
      <c r="H44" s="15"/>
      <c r="I44" s="15"/>
      <c r="J44" s="15"/>
      <c r="K44" s="15"/>
      <c r="L44" s="15"/>
      <c r="M44" s="15"/>
      <c r="N44" s="15"/>
      <c r="O44" s="15"/>
      <c r="P44" s="15"/>
      <c r="Q44" s="15"/>
      <c r="R44" s="15"/>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row>
    <row r="45" spans="1:64" ht="15.75" customHeight="1">
      <c r="A45" s="106" t="s">
        <v>61</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6" spans="1:64" ht="10.5" customHeight="1">
      <c r="A46" s="105" t="s">
        <v>6</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row>
    <row r="47" spans="1:64" ht="15.75" customHeight="1">
      <c r="A47" s="94" t="s">
        <v>8</v>
      </c>
      <c r="B47" s="96"/>
      <c r="C47" s="94" t="s">
        <v>51</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6"/>
      <c r="AV47" s="48" t="s">
        <v>10</v>
      </c>
      <c r="AW47" s="48"/>
      <c r="AX47" s="48"/>
      <c r="AY47" s="48"/>
      <c r="AZ47" s="48"/>
      <c r="BA47" s="48"/>
      <c r="BB47" s="48" t="s">
        <v>9</v>
      </c>
      <c r="BC47" s="48"/>
      <c r="BD47" s="48"/>
      <c r="BE47" s="48"/>
      <c r="BF47" s="48"/>
      <c r="BG47" s="48"/>
      <c r="BH47" s="94" t="s">
        <v>52</v>
      </c>
      <c r="BI47" s="95"/>
      <c r="BJ47" s="95"/>
      <c r="BK47" s="95"/>
      <c r="BL47" s="96"/>
    </row>
    <row r="48" spans="1:64" ht="12" customHeight="1">
      <c r="A48" s="94">
        <v>1</v>
      </c>
      <c r="B48" s="96"/>
      <c r="C48" s="94">
        <v>2</v>
      </c>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14"/>
      <c r="AV48" s="48">
        <v>3</v>
      </c>
      <c r="AW48" s="48"/>
      <c r="AX48" s="48"/>
      <c r="AY48" s="48"/>
      <c r="AZ48" s="48"/>
      <c r="BA48" s="48"/>
      <c r="BB48" s="48">
        <v>4</v>
      </c>
      <c r="BC48" s="48"/>
      <c r="BD48" s="48"/>
      <c r="BE48" s="48"/>
      <c r="BF48" s="48"/>
      <c r="BG48" s="48"/>
      <c r="BH48" s="94">
        <v>5</v>
      </c>
      <c r="BI48" s="95"/>
      <c r="BJ48" s="95"/>
      <c r="BK48" s="95"/>
      <c r="BL48" s="96"/>
    </row>
    <row r="49" spans="1:75" s="6" customFormat="1" ht="15" customHeight="1">
      <c r="A49" s="85">
        <v>1</v>
      </c>
      <c r="B49" s="86"/>
      <c r="C49" s="82" t="s">
        <v>54</v>
      </c>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4"/>
      <c r="AV49" s="93">
        <f>AT64</f>
        <v>35000</v>
      </c>
      <c r="AW49" s="93"/>
      <c r="AX49" s="93"/>
      <c r="AY49" s="93"/>
      <c r="AZ49" s="93"/>
      <c r="BA49" s="93"/>
      <c r="BB49" s="93">
        <f>BB64</f>
        <v>0</v>
      </c>
      <c r="BC49" s="93"/>
      <c r="BD49" s="93"/>
      <c r="BE49" s="93"/>
      <c r="BF49" s="93"/>
      <c r="BG49" s="93"/>
      <c r="BH49" s="52">
        <f aca="true" t="shared" si="0" ref="BH49:BH55">AV49+BB49</f>
        <v>35000</v>
      </c>
      <c r="BI49" s="53"/>
      <c r="BJ49" s="53"/>
      <c r="BK49" s="53"/>
      <c r="BL49" s="54"/>
      <c r="BW49" s="9"/>
    </row>
    <row r="50" spans="1:75" s="6" customFormat="1" ht="30" customHeight="1">
      <c r="A50" s="85">
        <v>2</v>
      </c>
      <c r="B50" s="86"/>
      <c r="C50" s="82" t="s">
        <v>56</v>
      </c>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4"/>
      <c r="AV50" s="93">
        <f aca="true" t="shared" si="1" ref="AV50:AV56">AT65</f>
        <v>25000</v>
      </c>
      <c r="AW50" s="93"/>
      <c r="AX50" s="93"/>
      <c r="AY50" s="93"/>
      <c r="AZ50" s="93"/>
      <c r="BA50" s="93"/>
      <c r="BB50" s="93">
        <f>BB65</f>
        <v>0</v>
      </c>
      <c r="BC50" s="93"/>
      <c r="BD50" s="93"/>
      <c r="BE50" s="93"/>
      <c r="BF50" s="93"/>
      <c r="BG50" s="93"/>
      <c r="BH50" s="52">
        <f t="shared" si="0"/>
        <v>25000</v>
      </c>
      <c r="BI50" s="53"/>
      <c r="BJ50" s="53"/>
      <c r="BK50" s="53"/>
      <c r="BL50" s="54"/>
      <c r="BW50" s="9"/>
    </row>
    <row r="51" spans="1:75" s="6" customFormat="1" ht="16.5" customHeight="1">
      <c r="A51" s="85">
        <v>3</v>
      </c>
      <c r="B51" s="86"/>
      <c r="C51" s="82" t="s">
        <v>55</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4"/>
      <c r="AV51" s="93">
        <f t="shared" si="1"/>
        <v>30000</v>
      </c>
      <c r="AW51" s="93"/>
      <c r="AX51" s="93"/>
      <c r="AY51" s="93"/>
      <c r="AZ51" s="93"/>
      <c r="BA51" s="93"/>
      <c r="BB51" s="93">
        <f>BB66</f>
        <v>0</v>
      </c>
      <c r="BC51" s="93"/>
      <c r="BD51" s="93"/>
      <c r="BE51" s="93"/>
      <c r="BF51" s="93"/>
      <c r="BG51" s="93"/>
      <c r="BH51" s="52">
        <f t="shared" si="0"/>
        <v>30000</v>
      </c>
      <c r="BI51" s="53"/>
      <c r="BJ51" s="53"/>
      <c r="BK51" s="53"/>
      <c r="BL51" s="54"/>
      <c r="BW51" s="9"/>
    </row>
    <row r="52" spans="1:75" s="6" customFormat="1" ht="15.75">
      <c r="A52" s="85">
        <v>4</v>
      </c>
      <c r="B52" s="86"/>
      <c r="C52" s="82" t="s">
        <v>153</v>
      </c>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4"/>
      <c r="AV52" s="93">
        <f t="shared" si="1"/>
        <v>500000</v>
      </c>
      <c r="AW52" s="93"/>
      <c r="AX52" s="93"/>
      <c r="AY52" s="93"/>
      <c r="AZ52" s="93"/>
      <c r="BA52" s="93"/>
      <c r="BB52" s="93">
        <f>BB67</f>
        <v>0</v>
      </c>
      <c r="BC52" s="93"/>
      <c r="BD52" s="93"/>
      <c r="BE52" s="93"/>
      <c r="BF52" s="93"/>
      <c r="BG52" s="93"/>
      <c r="BH52" s="52">
        <f t="shared" si="0"/>
        <v>500000</v>
      </c>
      <c r="BI52" s="53"/>
      <c r="BJ52" s="53"/>
      <c r="BK52" s="53"/>
      <c r="BL52" s="54"/>
      <c r="BW52" s="9"/>
    </row>
    <row r="53" spans="1:75" s="6" customFormat="1" ht="15" customHeight="1">
      <c r="A53" s="85">
        <v>5</v>
      </c>
      <c r="B53" s="86"/>
      <c r="C53" s="82" t="s">
        <v>132</v>
      </c>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4"/>
      <c r="AV53" s="93">
        <f t="shared" si="1"/>
        <v>13000</v>
      </c>
      <c r="AW53" s="93"/>
      <c r="AX53" s="93"/>
      <c r="AY53" s="93"/>
      <c r="AZ53" s="93"/>
      <c r="BA53" s="93"/>
      <c r="BB53" s="93">
        <f>BB68</f>
        <v>0</v>
      </c>
      <c r="BC53" s="93"/>
      <c r="BD53" s="93"/>
      <c r="BE53" s="93"/>
      <c r="BF53" s="93"/>
      <c r="BG53" s="93"/>
      <c r="BH53" s="52">
        <f t="shared" si="0"/>
        <v>13000</v>
      </c>
      <c r="BI53" s="53"/>
      <c r="BJ53" s="53"/>
      <c r="BK53" s="53"/>
      <c r="BL53" s="54"/>
      <c r="BW53" s="9"/>
    </row>
    <row r="54" spans="1:75" s="13" customFormat="1" ht="17.25" customHeight="1">
      <c r="A54" s="85">
        <v>6</v>
      </c>
      <c r="B54" s="86"/>
      <c r="C54" s="82" t="s">
        <v>69</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4"/>
      <c r="AV54" s="93">
        <f>AU86</f>
        <v>242000</v>
      </c>
      <c r="AW54" s="93"/>
      <c r="AX54" s="93"/>
      <c r="AY54" s="93"/>
      <c r="AZ54" s="93"/>
      <c r="BA54" s="93"/>
      <c r="BB54" s="93">
        <f>BB73</f>
        <v>0</v>
      </c>
      <c r="BC54" s="93"/>
      <c r="BD54" s="93"/>
      <c r="BE54" s="93"/>
      <c r="BF54" s="93"/>
      <c r="BG54" s="93"/>
      <c r="BH54" s="52">
        <f>AV54+BB54</f>
        <v>242000</v>
      </c>
      <c r="BI54" s="53"/>
      <c r="BJ54" s="53"/>
      <c r="BK54" s="53"/>
      <c r="BL54" s="54"/>
      <c r="BN54" s="1"/>
      <c r="BO54" s="1"/>
      <c r="BP54" s="1"/>
      <c r="BQ54" s="1"/>
      <c r="BR54" s="1"/>
      <c r="BS54" s="1"/>
      <c r="BT54" s="1"/>
      <c r="BU54" s="1"/>
      <c r="BV54" s="1"/>
      <c r="BW54" s="1"/>
    </row>
    <row r="55" spans="1:73" s="6" customFormat="1" ht="15.75">
      <c r="A55" s="85">
        <v>7</v>
      </c>
      <c r="B55" s="86"/>
      <c r="C55" s="82" t="s">
        <v>138</v>
      </c>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4"/>
      <c r="AV55" s="93">
        <f t="shared" si="1"/>
        <v>270000</v>
      </c>
      <c r="AW55" s="93"/>
      <c r="AX55" s="93"/>
      <c r="AY55" s="93"/>
      <c r="AZ55" s="93"/>
      <c r="BA55" s="93"/>
      <c r="BB55" s="93">
        <f>BB74</f>
        <v>0</v>
      </c>
      <c r="BC55" s="93"/>
      <c r="BD55" s="93"/>
      <c r="BE55" s="93"/>
      <c r="BF55" s="93"/>
      <c r="BG55" s="93"/>
      <c r="BH55" s="52">
        <f t="shared" si="0"/>
        <v>270000</v>
      </c>
      <c r="BI55" s="53"/>
      <c r="BJ55" s="53"/>
      <c r="BK55" s="53"/>
      <c r="BL55" s="54"/>
      <c r="BU55" s="9"/>
    </row>
    <row r="56" spans="1:64" ht="14.25" customHeight="1">
      <c r="A56" s="85">
        <v>8</v>
      </c>
      <c r="B56" s="86"/>
      <c r="C56" s="87" t="s">
        <v>109</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9"/>
      <c r="AV56" s="93">
        <f t="shared" si="1"/>
        <v>30000</v>
      </c>
      <c r="AW56" s="93"/>
      <c r="AX56" s="93"/>
      <c r="AY56" s="93"/>
      <c r="AZ56" s="93"/>
      <c r="BA56" s="93"/>
      <c r="BB56" s="93">
        <f>BB75</f>
        <v>0</v>
      </c>
      <c r="BC56" s="93"/>
      <c r="BD56" s="93"/>
      <c r="BE56" s="93"/>
      <c r="BF56" s="93"/>
      <c r="BG56" s="93"/>
      <c r="BH56" s="52">
        <f>AV56+BB56</f>
        <v>30000</v>
      </c>
      <c r="BI56" s="53"/>
      <c r="BJ56" s="53"/>
      <c r="BK56" s="53"/>
      <c r="BL56" s="54"/>
    </row>
    <row r="57" spans="1:64" ht="15.75" hidden="1">
      <c r="A57" s="85">
        <v>9</v>
      </c>
      <c r="B57" s="86"/>
      <c r="C57" s="87" t="s">
        <v>139</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9"/>
      <c r="AV57" s="93">
        <f>AU89</f>
        <v>0</v>
      </c>
      <c r="AW57" s="93"/>
      <c r="AX57" s="93"/>
      <c r="AY57" s="93"/>
      <c r="AZ57" s="93"/>
      <c r="BA57" s="93"/>
      <c r="BB57" s="93">
        <f>BB76</f>
        <v>0</v>
      </c>
      <c r="BC57" s="93"/>
      <c r="BD57" s="93"/>
      <c r="BE57" s="93"/>
      <c r="BF57" s="93"/>
      <c r="BG57" s="93"/>
      <c r="BH57" s="52">
        <f>AV57+BB57</f>
        <v>0</v>
      </c>
      <c r="BI57" s="53"/>
      <c r="BJ57" s="53"/>
      <c r="BK57" s="53"/>
      <c r="BL57" s="54"/>
    </row>
    <row r="58" spans="1:75" s="6" customFormat="1" ht="15" customHeight="1">
      <c r="A58" s="97" t="s">
        <v>53</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9"/>
      <c r="AV58" s="93">
        <f>SUM(AV49:BA57)</f>
        <v>1145000</v>
      </c>
      <c r="AW58" s="93"/>
      <c r="AX58" s="93"/>
      <c r="AY58" s="93"/>
      <c r="AZ58" s="93"/>
      <c r="BA58" s="93"/>
      <c r="BB58" s="93">
        <f>SUM(BB49:BG57)</f>
        <v>0</v>
      </c>
      <c r="BC58" s="93"/>
      <c r="BD58" s="93"/>
      <c r="BE58" s="93"/>
      <c r="BF58" s="93"/>
      <c r="BG58" s="93"/>
      <c r="BH58" s="52">
        <f>SUM(BH49:BL57)</f>
        <v>1145000</v>
      </c>
      <c r="BI58" s="53"/>
      <c r="BJ58" s="53"/>
      <c r="BK58" s="53"/>
      <c r="BL58" s="54"/>
      <c r="BW58" s="9"/>
    </row>
    <row r="59" spans="1:64" ht="9.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7"/>
      <c r="AD59" s="12"/>
      <c r="AE59" s="12"/>
      <c r="AF59" s="12"/>
      <c r="AG59" s="12"/>
      <c r="AH59" s="12"/>
      <c r="AI59" s="12"/>
      <c r="AJ59" s="17"/>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row>
    <row r="60" spans="1:64" ht="15.75" customHeight="1">
      <c r="A60" s="106" t="s">
        <v>62</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row>
    <row r="61" spans="1:64" ht="12" customHeight="1">
      <c r="A61" s="105" t="s">
        <v>6</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row>
    <row r="62" spans="1:64" ht="15.75" customHeight="1">
      <c r="A62" s="94" t="s">
        <v>8</v>
      </c>
      <c r="B62" s="96"/>
      <c r="C62" s="123" t="s">
        <v>57</v>
      </c>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5"/>
      <c r="AT62" s="107" t="s">
        <v>10</v>
      </c>
      <c r="AU62" s="107"/>
      <c r="AV62" s="107"/>
      <c r="AW62" s="107"/>
      <c r="AX62" s="107"/>
      <c r="AY62" s="107"/>
      <c r="AZ62" s="107"/>
      <c r="BA62" s="107" t="s">
        <v>9</v>
      </c>
      <c r="BB62" s="107"/>
      <c r="BC62" s="107"/>
      <c r="BD62" s="107"/>
      <c r="BE62" s="107"/>
      <c r="BF62" s="107"/>
      <c r="BG62" s="107"/>
      <c r="BH62" s="107" t="s">
        <v>52</v>
      </c>
      <c r="BI62" s="107"/>
      <c r="BJ62" s="107"/>
      <c r="BK62" s="107"/>
      <c r="BL62" s="107"/>
    </row>
    <row r="63" spans="1:64" s="5" customFormat="1" ht="9" customHeight="1">
      <c r="A63" s="94">
        <v>1</v>
      </c>
      <c r="B63" s="96"/>
      <c r="C63" s="60">
        <v>2</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2"/>
      <c r="AT63" s="49">
        <v>3</v>
      </c>
      <c r="AU63" s="49"/>
      <c r="AV63" s="49"/>
      <c r="AW63" s="49"/>
      <c r="AX63" s="49"/>
      <c r="AY63" s="49"/>
      <c r="AZ63" s="49"/>
      <c r="BA63" s="49">
        <v>4</v>
      </c>
      <c r="BB63" s="49"/>
      <c r="BC63" s="49"/>
      <c r="BD63" s="49"/>
      <c r="BE63" s="49"/>
      <c r="BF63" s="49"/>
      <c r="BG63" s="49"/>
      <c r="BH63" s="49">
        <v>5</v>
      </c>
      <c r="BI63" s="49"/>
      <c r="BJ63" s="49"/>
      <c r="BK63" s="49"/>
      <c r="BL63" s="49"/>
    </row>
    <row r="64" spans="1:68" ht="18.75" customHeight="1">
      <c r="A64" s="85">
        <v>1</v>
      </c>
      <c r="B64" s="86"/>
      <c r="C64" s="101" t="s">
        <v>142</v>
      </c>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3"/>
      <c r="AT64" s="93">
        <v>35000</v>
      </c>
      <c r="AU64" s="93"/>
      <c r="AV64" s="93"/>
      <c r="AW64" s="93"/>
      <c r="AX64" s="93"/>
      <c r="AY64" s="93"/>
      <c r="AZ64" s="93"/>
      <c r="BA64" s="70">
        <v>0</v>
      </c>
      <c r="BB64" s="70"/>
      <c r="BC64" s="70"/>
      <c r="BD64" s="70"/>
      <c r="BE64" s="70"/>
      <c r="BF64" s="70"/>
      <c r="BG64" s="70"/>
      <c r="BH64" s="70">
        <f aca="true" t="shared" si="2" ref="BH64:BH70">SUM(AT64:BG64)</f>
        <v>35000</v>
      </c>
      <c r="BI64" s="70"/>
      <c r="BJ64" s="70"/>
      <c r="BK64" s="70"/>
      <c r="BL64" s="70"/>
      <c r="BN64" s="6"/>
      <c r="BO64" s="6"/>
      <c r="BP64" s="6"/>
    </row>
    <row r="65" spans="1:64" ht="32.25" customHeight="1">
      <c r="A65" s="85">
        <v>2</v>
      </c>
      <c r="B65" s="86"/>
      <c r="C65" s="101" t="s">
        <v>121</v>
      </c>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3"/>
      <c r="AT65" s="93">
        <v>25000</v>
      </c>
      <c r="AU65" s="93"/>
      <c r="AV65" s="93"/>
      <c r="AW65" s="93"/>
      <c r="AX65" s="93"/>
      <c r="AY65" s="93"/>
      <c r="AZ65" s="93"/>
      <c r="BA65" s="70">
        <v>0</v>
      </c>
      <c r="BB65" s="70"/>
      <c r="BC65" s="70"/>
      <c r="BD65" s="70"/>
      <c r="BE65" s="70"/>
      <c r="BF65" s="70"/>
      <c r="BG65" s="70"/>
      <c r="BH65" s="70">
        <f t="shared" si="2"/>
        <v>25000</v>
      </c>
      <c r="BI65" s="70"/>
      <c r="BJ65" s="70"/>
      <c r="BK65" s="70"/>
      <c r="BL65" s="70"/>
    </row>
    <row r="66" spans="1:64" ht="15" customHeight="1">
      <c r="A66" s="85">
        <v>3</v>
      </c>
      <c r="B66" s="86"/>
      <c r="C66" s="101" t="s">
        <v>122</v>
      </c>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3"/>
      <c r="AT66" s="93">
        <v>30000</v>
      </c>
      <c r="AU66" s="93"/>
      <c r="AV66" s="93"/>
      <c r="AW66" s="93"/>
      <c r="AX66" s="93"/>
      <c r="AY66" s="93"/>
      <c r="AZ66" s="93"/>
      <c r="BA66" s="70">
        <v>0</v>
      </c>
      <c r="BB66" s="70"/>
      <c r="BC66" s="70"/>
      <c r="BD66" s="70"/>
      <c r="BE66" s="70"/>
      <c r="BF66" s="70"/>
      <c r="BG66" s="70"/>
      <c r="BH66" s="70">
        <f t="shared" si="2"/>
        <v>30000</v>
      </c>
      <c r="BI66" s="70"/>
      <c r="BJ66" s="70"/>
      <c r="BK66" s="70"/>
      <c r="BL66" s="70"/>
    </row>
    <row r="67" spans="1:64" ht="15.75">
      <c r="A67" s="85">
        <v>4</v>
      </c>
      <c r="B67" s="86"/>
      <c r="C67" s="101" t="s">
        <v>152</v>
      </c>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3"/>
      <c r="AT67" s="93">
        <v>500000</v>
      </c>
      <c r="AU67" s="93"/>
      <c r="AV67" s="93"/>
      <c r="AW67" s="93"/>
      <c r="AX67" s="93"/>
      <c r="AY67" s="93"/>
      <c r="AZ67" s="93"/>
      <c r="BA67" s="70">
        <v>0</v>
      </c>
      <c r="BB67" s="70"/>
      <c r="BC67" s="70"/>
      <c r="BD67" s="70"/>
      <c r="BE67" s="70"/>
      <c r="BF67" s="70"/>
      <c r="BG67" s="70"/>
      <c r="BH67" s="70">
        <f t="shared" si="2"/>
        <v>500000</v>
      </c>
      <c r="BI67" s="70"/>
      <c r="BJ67" s="70"/>
      <c r="BK67" s="70"/>
      <c r="BL67" s="70"/>
    </row>
    <row r="68" spans="1:90" ht="32.25" customHeight="1">
      <c r="A68" s="85">
        <v>5</v>
      </c>
      <c r="B68" s="86"/>
      <c r="C68" s="101" t="s">
        <v>130</v>
      </c>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3"/>
      <c r="AT68" s="93">
        <v>13000</v>
      </c>
      <c r="AU68" s="93"/>
      <c r="AV68" s="93"/>
      <c r="AW68" s="93"/>
      <c r="AX68" s="93"/>
      <c r="AY68" s="93"/>
      <c r="AZ68" s="93"/>
      <c r="BA68" s="70">
        <v>0</v>
      </c>
      <c r="BB68" s="70"/>
      <c r="BC68" s="70"/>
      <c r="BD68" s="70"/>
      <c r="BE68" s="70"/>
      <c r="BF68" s="70"/>
      <c r="BG68" s="70"/>
      <c r="BH68" s="70">
        <f t="shared" si="2"/>
        <v>13000</v>
      </c>
      <c r="BI68" s="70"/>
      <c r="BJ68" s="70"/>
      <c r="BK68" s="70"/>
      <c r="BL68" s="70"/>
      <c r="CL68" s="1" t="s">
        <v>16</v>
      </c>
    </row>
    <row r="69" spans="1:64" ht="31.5" customHeight="1">
      <c r="A69" s="85">
        <v>6</v>
      </c>
      <c r="B69" s="86"/>
      <c r="C69" s="101" t="s">
        <v>131</v>
      </c>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3"/>
      <c r="AT69" s="52">
        <v>37000</v>
      </c>
      <c r="AU69" s="53"/>
      <c r="AV69" s="53"/>
      <c r="AW69" s="53"/>
      <c r="AX69" s="53"/>
      <c r="AY69" s="53"/>
      <c r="AZ69" s="54"/>
      <c r="BA69" s="70">
        <v>0</v>
      </c>
      <c r="BB69" s="70"/>
      <c r="BC69" s="70"/>
      <c r="BD69" s="70"/>
      <c r="BE69" s="70"/>
      <c r="BF69" s="70"/>
      <c r="BG69" s="70"/>
      <c r="BH69" s="70">
        <f>SUM(AT69:BG69)</f>
        <v>37000</v>
      </c>
      <c r="BI69" s="70"/>
      <c r="BJ69" s="70"/>
      <c r="BK69" s="70"/>
      <c r="BL69" s="70"/>
    </row>
    <row r="70" spans="1:64" ht="15.75">
      <c r="A70" s="85">
        <v>7</v>
      </c>
      <c r="B70" s="86"/>
      <c r="C70" s="75" t="s">
        <v>143</v>
      </c>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7"/>
      <c r="AT70" s="52">
        <v>270000</v>
      </c>
      <c r="AU70" s="53"/>
      <c r="AV70" s="53"/>
      <c r="AW70" s="53"/>
      <c r="AX70" s="53"/>
      <c r="AY70" s="53"/>
      <c r="AZ70" s="54"/>
      <c r="BA70" s="70">
        <v>0</v>
      </c>
      <c r="BB70" s="70"/>
      <c r="BC70" s="70"/>
      <c r="BD70" s="70"/>
      <c r="BE70" s="70"/>
      <c r="BF70" s="70"/>
      <c r="BG70" s="70"/>
      <c r="BH70" s="70">
        <f t="shared" si="2"/>
        <v>270000</v>
      </c>
      <c r="BI70" s="70"/>
      <c r="BJ70" s="70"/>
      <c r="BK70" s="70"/>
      <c r="BL70" s="70"/>
    </row>
    <row r="71" spans="1:64" ht="18" customHeight="1">
      <c r="A71" s="85">
        <v>8</v>
      </c>
      <c r="B71" s="86"/>
      <c r="C71" s="75" t="s">
        <v>107</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7"/>
      <c r="AT71" s="52">
        <v>30000</v>
      </c>
      <c r="AU71" s="53"/>
      <c r="AV71" s="53"/>
      <c r="AW71" s="53"/>
      <c r="AX71" s="53"/>
      <c r="AY71" s="53"/>
      <c r="AZ71" s="54"/>
      <c r="BA71" s="52">
        <v>0</v>
      </c>
      <c r="BB71" s="53"/>
      <c r="BC71" s="53"/>
      <c r="BD71" s="53"/>
      <c r="BE71" s="53"/>
      <c r="BF71" s="53"/>
      <c r="BG71" s="54"/>
      <c r="BH71" s="70">
        <f>SUM(AT71:BG71)</f>
        <v>30000</v>
      </c>
      <c r="BI71" s="70"/>
      <c r="BJ71" s="70"/>
      <c r="BK71" s="70"/>
      <c r="BL71" s="70"/>
    </row>
    <row r="72" spans="1:64" ht="18" customHeight="1">
      <c r="A72" s="39">
        <v>9</v>
      </c>
      <c r="B72" s="40"/>
      <c r="C72" s="75" t="s">
        <v>145</v>
      </c>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7"/>
      <c r="AT72" s="52">
        <v>200000</v>
      </c>
      <c r="AU72" s="53"/>
      <c r="AV72" s="53"/>
      <c r="AW72" s="53"/>
      <c r="AX72" s="53"/>
      <c r="AY72" s="53"/>
      <c r="AZ72" s="54"/>
      <c r="BA72" s="52">
        <v>0</v>
      </c>
      <c r="BB72" s="53"/>
      <c r="BC72" s="53"/>
      <c r="BD72" s="53"/>
      <c r="BE72" s="53"/>
      <c r="BF72" s="53"/>
      <c r="BG72" s="54"/>
      <c r="BH72" s="70">
        <f>SUM(AT72:BG72)</f>
        <v>200000</v>
      </c>
      <c r="BI72" s="70"/>
      <c r="BJ72" s="70"/>
      <c r="BK72" s="70"/>
      <c r="BL72" s="70"/>
    </row>
    <row r="73" spans="1:64" s="2" customFormat="1" ht="18.75" customHeight="1">
      <c r="A73" s="85"/>
      <c r="B73" s="86"/>
      <c r="C73" s="110" t="s">
        <v>53</v>
      </c>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2"/>
      <c r="AT73" s="70">
        <f>SUM(AT64:AZ72)</f>
        <v>1140000</v>
      </c>
      <c r="AU73" s="70"/>
      <c r="AV73" s="70"/>
      <c r="AW73" s="70"/>
      <c r="AX73" s="70"/>
      <c r="AY73" s="70"/>
      <c r="AZ73" s="70"/>
      <c r="BA73" s="70">
        <f>SUM(BA64:BG71)</f>
        <v>0</v>
      </c>
      <c r="BB73" s="70"/>
      <c r="BC73" s="70"/>
      <c r="BD73" s="70"/>
      <c r="BE73" s="70"/>
      <c r="BF73" s="70"/>
      <c r="BG73" s="70"/>
      <c r="BH73" s="70">
        <f>SUM(BH64:BL72)</f>
        <v>1140000</v>
      </c>
      <c r="BI73" s="70"/>
      <c r="BJ73" s="70"/>
      <c r="BK73" s="70"/>
      <c r="BL73" s="70"/>
    </row>
    <row r="74" ht="15" customHeight="1"/>
    <row r="75" spans="1:64" ht="15.75" customHeight="1">
      <c r="A75" s="108" t="s">
        <v>63</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row>
    <row r="76" spans="47:52" ht="8.25" customHeight="1">
      <c r="AU76" s="12"/>
      <c r="AV76" s="12"/>
      <c r="AW76" s="12"/>
      <c r="AX76" s="12"/>
      <c r="AY76" s="12"/>
      <c r="AZ76" s="12"/>
    </row>
    <row r="77" spans="1:64" ht="15" customHeight="1">
      <c r="A77" s="78" t="s">
        <v>8</v>
      </c>
      <c r="B77" s="78"/>
      <c r="C77" s="78" t="s">
        <v>59</v>
      </c>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t="s">
        <v>12</v>
      </c>
      <c r="AF77" s="78"/>
      <c r="AG77" s="78"/>
      <c r="AH77" s="78"/>
      <c r="AI77" s="78"/>
      <c r="AJ77" s="127" t="s">
        <v>11</v>
      </c>
      <c r="AK77" s="128"/>
      <c r="AL77" s="128"/>
      <c r="AM77" s="128"/>
      <c r="AN77" s="128"/>
      <c r="AO77" s="128"/>
      <c r="AP77" s="128"/>
      <c r="AQ77" s="128"/>
      <c r="AR77" s="128"/>
      <c r="AS77" s="128"/>
      <c r="AT77" s="129"/>
      <c r="AU77" s="48" t="s">
        <v>10</v>
      </c>
      <c r="AV77" s="48"/>
      <c r="AW77" s="48"/>
      <c r="AX77" s="48"/>
      <c r="AY77" s="48"/>
      <c r="AZ77" s="48"/>
      <c r="BA77" s="78" t="s">
        <v>9</v>
      </c>
      <c r="BB77" s="78"/>
      <c r="BC77" s="78"/>
      <c r="BD77" s="78"/>
      <c r="BE77" s="78"/>
      <c r="BF77" s="78"/>
      <c r="BG77" s="78" t="s">
        <v>52</v>
      </c>
      <c r="BH77" s="78"/>
      <c r="BI77" s="78"/>
      <c r="BJ77" s="78"/>
      <c r="BK77" s="78"/>
      <c r="BL77" s="78"/>
    </row>
    <row r="78" spans="1:64" s="8" customFormat="1" ht="12.75" customHeight="1" thickBot="1">
      <c r="A78" s="109">
        <v>1</v>
      </c>
      <c r="B78" s="109"/>
      <c r="C78" s="109">
        <v>2</v>
      </c>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v>3</v>
      </c>
      <c r="AF78" s="109"/>
      <c r="AG78" s="109"/>
      <c r="AH78" s="109"/>
      <c r="AI78" s="109"/>
      <c r="AJ78" s="115">
        <v>4</v>
      </c>
      <c r="AK78" s="116"/>
      <c r="AL78" s="116"/>
      <c r="AM78" s="116"/>
      <c r="AN78" s="116"/>
      <c r="AO78" s="116"/>
      <c r="AP78" s="116"/>
      <c r="AQ78" s="116"/>
      <c r="AR78" s="116"/>
      <c r="AS78" s="116"/>
      <c r="AT78" s="117"/>
      <c r="AU78" s="118">
        <v>5</v>
      </c>
      <c r="AV78" s="118"/>
      <c r="AW78" s="118"/>
      <c r="AX78" s="118"/>
      <c r="AY78" s="118"/>
      <c r="AZ78" s="118"/>
      <c r="BA78" s="109">
        <v>6</v>
      </c>
      <c r="BB78" s="109"/>
      <c r="BC78" s="109"/>
      <c r="BD78" s="109"/>
      <c r="BE78" s="109"/>
      <c r="BF78" s="109"/>
      <c r="BG78" s="109">
        <v>7</v>
      </c>
      <c r="BH78" s="109"/>
      <c r="BI78" s="109"/>
      <c r="BJ78" s="109"/>
      <c r="BK78" s="109"/>
      <c r="BL78" s="109"/>
    </row>
    <row r="79" spans="1:64" ht="13.5" customHeight="1">
      <c r="A79" s="44" t="s">
        <v>18</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6"/>
      <c r="AE79" s="78"/>
      <c r="AF79" s="78"/>
      <c r="AG79" s="78"/>
      <c r="AH79" s="78"/>
      <c r="AI79" s="78"/>
      <c r="AJ79" s="127"/>
      <c r="AK79" s="128"/>
      <c r="AL79" s="128"/>
      <c r="AM79" s="128"/>
      <c r="AN79" s="128"/>
      <c r="AO79" s="128"/>
      <c r="AP79" s="128"/>
      <c r="AQ79" s="128"/>
      <c r="AR79" s="128"/>
      <c r="AS79" s="128"/>
      <c r="AT79" s="129"/>
      <c r="AU79" s="113"/>
      <c r="AV79" s="114"/>
      <c r="AW79" s="114"/>
      <c r="AX79" s="114"/>
      <c r="AY79" s="114"/>
      <c r="AZ79" s="114"/>
      <c r="BA79" s="130"/>
      <c r="BB79" s="130"/>
      <c r="BC79" s="130"/>
      <c r="BD79" s="130"/>
      <c r="BE79" s="130"/>
      <c r="BF79" s="130"/>
      <c r="BG79" s="121"/>
      <c r="BH79" s="121"/>
      <c r="BI79" s="121"/>
      <c r="BJ79" s="121"/>
      <c r="BK79" s="121"/>
      <c r="BL79" s="122"/>
    </row>
    <row r="80" spans="1:64" ht="22.5" customHeight="1">
      <c r="A80" s="41">
        <v>1</v>
      </c>
      <c r="B80" s="41"/>
      <c r="C80" s="80" t="s">
        <v>45</v>
      </c>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78" t="s">
        <v>27</v>
      </c>
      <c r="AF80" s="78"/>
      <c r="AG80" s="78"/>
      <c r="AH80" s="78"/>
      <c r="AI80" s="78"/>
      <c r="AJ80" s="60" t="s">
        <v>25</v>
      </c>
      <c r="AK80" s="61"/>
      <c r="AL80" s="61"/>
      <c r="AM80" s="61"/>
      <c r="AN80" s="61"/>
      <c r="AO80" s="61"/>
      <c r="AP80" s="61"/>
      <c r="AQ80" s="61"/>
      <c r="AR80" s="61"/>
      <c r="AS80" s="61"/>
      <c r="AT80" s="62"/>
      <c r="AU80" s="67">
        <f>AT64</f>
        <v>35000</v>
      </c>
      <c r="AV80" s="65"/>
      <c r="AW80" s="65"/>
      <c r="AX80" s="65"/>
      <c r="AY80" s="65"/>
      <c r="AZ80" s="65"/>
      <c r="BA80" s="51"/>
      <c r="BB80" s="51"/>
      <c r="BC80" s="51"/>
      <c r="BD80" s="51"/>
      <c r="BE80" s="51"/>
      <c r="BF80" s="51"/>
      <c r="BG80" s="65">
        <f>AU80+BA80</f>
        <v>35000</v>
      </c>
      <c r="BH80" s="65"/>
      <c r="BI80" s="65"/>
      <c r="BJ80" s="65"/>
      <c r="BK80" s="65"/>
      <c r="BL80" s="66"/>
    </row>
    <row r="81" spans="1:64" ht="39.75" customHeight="1">
      <c r="A81" s="41">
        <v>2</v>
      </c>
      <c r="B81" s="41"/>
      <c r="C81" s="80" t="s">
        <v>97</v>
      </c>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78" t="s">
        <v>27</v>
      </c>
      <c r="AF81" s="78"/>
      <c r="AG81" s="78"/>
      <c r="AH81" s="78"/>
      <c r="AI81" s="78"/>
      <c r="AJ81" s="60" t="s">
        <v>25</v>
      </c>
      <c r="AK81" s="61"/>
      <c r="AL81" s="61"/>
      <c r="AM81" s="61"/>
      <c r="AN81" s="61"/>
      <c r="AO81" s="61"/>
      <c r="AP81" s="61"/>
      <c r="AQ81" s="61"/>
      <c r="AR81" s="61"/>
      <c r="AS81" s="61"/>
      <c r="AT81" s="62"/>
      <c r="AU81" s="67">
        <f>AT65</f>
        <v>25000</v>
      </c>
      <c r="AV81" s="65"/>
      <c r="AW81" s="65"/>
      <c r="AX81" s="65"/>
      <c r="AY81" s="65"/>
      <c r="AZ81" s="65"/>
      <c r="BA81" s="50"/>
      <c r="BB81" s="50"/>
      <c r="BC81" s="50"/>
      <c r="BD81" s="50"/>
      <c r="BE81" s="50"/>
      <c r="BF81" s="50"/>
      <c r="BG81" s="120">
        <f>AU81</f>
        <v>25000</v>
      </c>
      <c r="BH81" s="120"/>
      <c r="BI81" s="120"/>
      <c r="BJ81" s="120"/>
      <c r="BK81" s="120"/>
      <c r="BL81" s="126"/>
    </row>
    <row r="82" spans="1:64" ht="12.75">
      <c r="A82" s="41">
        <v>3</v>
      </c>
      <c r="B82" s="41"/>
      <c r="C82" s="47" t="s">
        <v>46</v>
      </c>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8" t="s">
        <v>27</v>
      </c>
      <c r="AF82" s="48"/>
      <c r="AG82" s="48"/>
      <c r="AH82" s="48"/>
      <c r="AI82" s="48"/>
      <c r="AJ82" s="60" t="s">
        <v>25</v>
      </c>
      <c r="AK82" s="61"/>
      <c r="AL82" s="61"/>
      <c r="AM82" s="61"/>
      <c r="AN82" s="61"/>
      <c r="AO82" s="61"/>
      <c r="AP82" s="61"/>
      <c r="AQ82" s="61"/>
      <c r="AR82" s="61"/>
      <c r="AS82" s="61"/>
      <c r="AT82" s="62"/>
      <c r="AU82" s="67">
        <f>AT66</f>
        <v>30000</v>
      </c>
      <c r="AV82" s="65"/>
      <c r="AW82" s="65"/>
      <c r="AX82" s="65"/>
      <c r="AY82" s="65"/>
      <c r="AZ82" s="65"/>
      <c r="BA82" s="51"/>
      <c r="BB82" s="51"/>
      <c r="BC82" s="51"/>
      <c r="BD82" s="51"/>
      <c r="BE82" s="51"/>
      <c r="BF82" s="51"/>
      <c r="BG82" s="65">
        <f>AU82+BA82</f>
        <v>30000</v>
      </c>
      <c r="BH82" s="65"/>
      <c r="BI82" s="65"/>
      <c r="BJ82" s="65"/>
      <c r="BK82" s="65"/>
      <c r="BL82" s="66"/>
    </row>
    <row r="83" spans="1:64" ht="15.75" customHeight="1">
      <c r="A83" s="41">
        <v>4</v>
      </c>
      <c r="B83" s="41"/>
      <c r="C83" s="47" t="s">
        <v>144</v>
      </c>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8" t="s">
        <v>27</v>
      </c>
      <c r="AF83" s="48"/>
      <c r="AG83" s="48"/>
      <c r="AH83" s="48"/>
      <c r="AI83" s="48"/>
      <c r="AJ83" s="60" t="s">
        <v>25</v>
      </c>
      <c r="AK83" s="61"/>
      <c r="AL83" s="61"/>
      <c r="AM83" s="61"/>
      <c r="AN83" s="61"/>
      <c r="AO83" s="61"/>
      <c r="AP83" s="61"/>
      <c r="AQ83" s="61"/>
      <c r="AR83" s="61"/>
      <c r="AS83" s="61"/>
      <c r="AT83" s="62"/>
      <c r="AU83" s="67">
        <f>AT67</f>
        <v>500000</v>
      </c>
      <c r="AV83" s="65"/>
      <c r="AW83" s="65"/>
      <c r="AX83" s="65"/>
      <c r="AY83" s="65"/>
      <c r="AZ83" s="65"/>
      <c r="BA83" s="67"/>
      <c r="BB83" s="65"/>
      <c r="BC83" s="65"/>
      <c r="BD83" s="65"/>
      <c r="BE83" s="65"/>
      <c r="BF83" s="65"/>
      <c r="BG83" s="119">
        <f>AU83+BA83</f>
        <v>500000</v>
      </c>
      <c r="BH83" s="120"/>
      <c r="BI83" s="120"/>
      <c r="BJ83" s="120"/>
      <c r="BK83" s="120"/>
      <c r="BL83" s="120"/>
    </row>
    <row r="84" spans="1:64" ht="29.25" customHeight="1">
      <c r="A84" s="41">
        <v>5</v>
      </c>
      <c r="B84" s="41"/>
      <c r="C84" s="47" t="s">
        <v>134</v>
      </c>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8" t="s">
        <v>27</v>
      </c>
      <c r="AF84" s="48"/>
      <c r="AG84" s="48"/>
      <c r="AH84" s="48"/>
      <c r="AI84" s="48"/>
      <c r="AJ84" s="60" t="s">
        <v>25</v>
      </c>
      <c r="AK84" s="61"/>
      <c r="AL84" s="61"/>
      <c r="AM84" s="61"/>
      <c r="AN84" s="61"/>
      <c r="AO84" s="61"/>
      <c r="AP84" s="61"/>
      <c r="AQ84" s="61"/>
      <c r="AR84" s="61"/>
      <c r="AS84" s="61"/>
      <c r="AT84" s="62"/>
      <c r="AU84" s="67">
        <f>AT68</f>
        <v>13000</v>
      </c>
      <c r="AV84" s="65"/>
      <c r="AW84" s="65"/>
      <c r="AX84" s="65"/>
      <c r="AY84" s="65"/>
      <c r="AZ84" s="65"/>
      <c r="BA84" s="67"/>
      <c r="BB84" s="65"/>
      <c r="BC84" s="65"/>
      <c r="BD84" s="65"/>
      <c r="BE84" s="65"/>
      <c r="BF84" s="65"/>
      <c r="BG84" s="67">
        <f>AU84+BA84</f>
        <v>13000</v>
      </c>
      <c r="BH84" s="65"/>
      <c r="BI84" s="65"/>
      <c r="BJ84" s="65"/>
      <c r="BK84" s="65"/>
      <c r="BL84" s="65"/>
    </row>
    <row r="85" spans="1:64" ht="25.5" customHeight="1">
      <c r="A85" s="41">
        <v>6</v>
      </c>
      <c r="B85" s="41"/>
      <c r="C85" s="47" t="s">
        <v>135</v>
      </c>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8" t="s">
        <v>26</v>
      </c>
      <c r="AF85" s="48"/>
      <c r="AG85" s="48"/>
      <c r="AH85" s="48"/>
      <c r="AI85" s="48"/>
      <c r="AJ85" s="60" t="s">
        <v>39</v>
      </c>
      <c r="AK85" s="61"/>
      <c r="AL85" s="61"/>
      <c r="AM85" s="61"/>
      <c r="AN85" s="61"/>
      <c r="AO85" s="61"/>
      <c r="AP85" s="61"/>
      <c r="AQ85" s="61"/>
      <c r="AR85" s="61"/>
      <c r="AS85" s="61"/>
      <c r="AT85" s="62"/>
      <c r="AU85" s="55">
        <v>5</v>
      </c>
      <c r="AV85" s="56"/>
      <c r="AW85" s="56"/>
      <c r="AX85" s="56"/>
      <c r="AY85" s="56"/>
      <c r="AZ85" s="56"/>
      <c r="BA85" s="55"/>
      <c r="BB85" s="56"/>
      <c r="BC85" s="56"/>
      <c r="BD85" s="56"/>
      <c r="BE85" s="56"/>
      <c r="BF85" s="56"/>
      <c r="BG85" s="55">
        <f>AU85+BA85</f>
        <v>5</v>
      </c>
      <c r="BH85" s="56"/>
      <c r="BI85" s="56"/>
      <c r="BJ85" s="56"/>
      <c r="BK85" s="56"/>
      <c r="BL85" s="56"/>
    </row>
    <row r="86" spans="1:64" ht="24" customHeight="1">
      <c r="A86" s="41">
        <v>7</v>
      </c>
      <c r="B86" s="41"/>
      <c r="C86" s="47" t="s">
        <v>43</v>
      </c>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8" t="s">
        <v>27</v>
      </c>
      <c r="AF86" s="48"/>
      <c r="AG86" s="48"/>
      <c r="AH86" s="48"/>
      <c r="AI86" s="48"/>
      <c r="AJ86" s="60" t="s">
        <v>25</v>
      </c>
      <c r="AK86" s="61"/>
      <c r="AL86" s="61"/>
      <c r="AM86" s="61"/>
      <c r="AN86" s="61"/>
      <c r="AO86" s="61"/>
      <c r="AP86" s="61"/>
      <c r="AQ86" s="61"/>
      <c r="AR86" s="61"/>
      <c r="AS86" s="61"/>
      <c r="AT86" s="62"/>
      <c r="AU86" s="51">
        <v>242000</v>
      </c>
      <c r="AV86" s="51"/>
      <c r="AW86" s="51"/>
      <c r="AX86" s="51"/>
      <c r="AY86" s="51"/>
      <c r="AZ86" s="67"/>
      <c r="BA86" s="51"/>
      <c r="BB86" s="51"/>
      <c r="BC86" s="51"/>
      <c r="BD86" s="51"/>
      <c r="BE86" s="51"/>
      <c r="BF86" s="51"/>
      <c r="BG86" s="68">
        <f>AU86</f>
        <v>242000</v>
      </c>
      <c r="BH86" s="51"/>
      <c r="BI86" s="51"/>
      <c r="BJ86" s="51"/>
      <c r="BK86" s="51"/>
      <c r="BL86" s="69"/>
    </row>
    <row r="87" spans="1:64" ht="15" customHeight="1">
      <c r="A87" s="41">
        <v>8</v>
      </c>
      <c r="B87" s="41"/>
      <c r="C87" s="47" t="s">
        <v>140</v>
      </c>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8" t="s">
        <v>27</v>
      </c>
      <c r="AF87" s="48"/>
      <c r="AG87" s="48"/>
      <c r="AH87" s="48"/>
      <c r="AI87" s="48"/>
      <c r="AJ87" s="60" t="s">
        <v>25</v>
      </c>
      <c r="AK87" s="61"/>
      <c r="AL87" s="61"/>
      <c r="AM87" s="61"/>
      <c r="AN87" s="61"/>
      <c r="AO87" s="61"/>
      <c r="AP87" s="61"/>
      <c r="AQ87" s="61"/>
      <c r="AR87" s="61"/>
      <c r="AS87" s="61"/>
      <c r="AT87" s="62"/>
      <c r="AU87" s="51">
        <f>AV55</f>
        <v>270000</v>
      </c>
      <c r="AV87" s="51"/>
      <c r="AW87" s="51"/>
      <c r="AX87" s="51"/>
      <c r="AY87" s="51"/>
      <c r="AZ87" s="67"/>
      <c r="BA87" s="51"/>
      <c r="BB87" s="51"/>
      <c r="BC87" s="51"/>
      <c r="BD87" s="51"/>
      <c r="BE87" s="51"/>
      <c r="BF87" s="51"/>
      <c r="BG87" s="68">
        <f>AU87</f>
        <v>270000</v>
      </c>
      <c r="BH87" s="51"/>
      <c r="BI87" s="51"/>
      <c r="BJ87" s="51"/>
      <c r="BK87" s="51"/>
      <c r="BL87" s="69"/>
    </row>
    <row r="88" spans="1:64" ht="24.75" customHeight="1">
      <c r="A88" s="41">
        <v>9</v>
      </c>
      <c r="B88" s="41"/>
      <c r="C88" s="57" t="s">
        <v>110</v>
      </c>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9"/>
      <c r="AE88" s="48" t="s">
        <v>27</v>
      </c>
      <c r="AF88" s="48"/>
      <c r="AG88" s="48"/>
      <c r="AH88" s="48"/>
      <c r="AI88" s="48"/>
      <c r="AJ88" s="60" t="s">
        <v>25</v>
      </c>
      <c r="AK88" s="61"/>
      <c r="AL88" s="61"/>
      <c r="AM88" s="61"/>
      <c r="AN88" s="61"/>
      <c r="AO88" s="61"/>
      <c r="AP88" s="61"/>
      <c r="AQ88" s="61"/>
      <c r="AR88" s="61"/>
      <c r="AS88" s="61"/>
      <c r="AT88" s="62"/>
      <c r="AU88" s="51">
        <f>AV56</f>
        <v>30000</v>
      </c>
      <c r="AV88" s="51"/>
      <c r="AW88" s="51"/>
      <c r="AX88" s="51"/>
      <c r="AY88" s="51"/>
      <c r="AZ88" s="67"/>
      <c r="BA88" s="51"/>
      <c r="BB88" s="51"/>
      <c r="BC88" s="51"/>
      <c r="BD88" s="51"/>
      <c r="BE88" s="51"/>
      <c r="BF88" s="51"/>
      <c r="BG88" s="68">
        <f>AU88</f>
        <v>30000</v>
      </c>
      <c r="BH88" s="51"/>
      <c r="BI88" s="51"/>
      <c r="BJ88" s="51"/>
      <c r="BK88" s="51"/>
      <c r="BL88" s="69"/>
    </row>
    <row r="89" spans="1:64" ht="1.5" customHeight="1" hidden="1">
      <c r="A89" s="41">
        <v>10</v>
      </c>
      <c r="B89" s="41"/>
      <c r="C89" s="90" t="s">
        <v>125</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2"/>
      <c r="AE89" s="48" t="s">
        <v>27</v>
      </c>
      <c r="AF89" s="48"/>
      <c r="AG89" s="48"/>
      <c r="AH89" s="48"/>
      <c r="AI89" s="48"/>
      <c r="AJ89" s="60" t="s">
        <v>128</v>
      </c>
      <c r="AK89" s="61"/>
      <c r="AL89" s="61"/>
      <c r="AM89" s="61"/>
      <c r="AN89" s="61"/>
      <c r="AO89" s="61"/>
      <c r="AP89" s="61"/>
      <c r="AQ89" s="61"/>
      <c r="AR89" s="61"/>
      <c r="AS89" s="61"/>
      <c r="AT89" s="62"/>
      <c r="AU89" s="51">
        <v>0</v>
      </c>
      <c r="AV89" s="51"/>
      <c r="AW89" s="51"/>
      <c r="AX89" s="51"/>
      <c r="AY89" s="51"/>
      <c r="AZ89" s="67"/>
      <c r="BA89" s="51"/>
      <c r="BB89" s="51"/>
      <c r="BC89" s="51"/>
      <c r="BD89" s="51"/>
      <c r="BE89" s="51"/>
      <c r="BF89" s="51"/>
      <c r="BG89" s="68">
        <f>AU89</f>
        <v>0</v>
      </c>
      <c r="BH89" s="51"/>
      <c r="BI89" s="51"/>
      <c r="BJ89" s="51"/>
      <c r="BK89" s="51"/>
      <c r="BL89" s="69"/>
    </row>
    <row r="90" spans="1:64" ht="12.75" customHeight="1">
      <c r="A90" s="44" t="s">
        <v>19</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6"/>
      <c r="AE90" s="48"/>
      <c r="AF90" s="48"/>
      <c r="AG90" s="48"/>
      <c r="AH90" s="48"/>
      <c r="AI90" s="48"/>
      <c r="AJ90" s="60"/>
      <c r="AK90" s="61"/>
      <c r="AL90" s="61"/>
      <c r="AM90" s="61"/>
      <c r="AN90" s="61"/>
      <c r="AO90" s="61"/>
      <c r="AP90" s="61"/>
      <c r="AQ90" s="61"/>
      <c r="AR90" s="61"/>
      <c r="AS90" s="61"/>
      <c r="AT90" s="62"/>
      <c r="AU90" s="67"/>
      <c r="AV90" s="65"/>
      <c r="AW90" s="65"/>
      <c r="AX90" s="65"/>
      <c r="AY90" s="65"/>
      <c r="AZ90" s="65"/>
      <c r="BA90" s="51"/>
      <c r="BB90" s="51"/>
      <c r="BC90" s="51"/>
      <c r="BD90" s="51"/>
      <c r="BE90" s="51"/>
      <c r="BF90" s="51"/>
      <c r="BG90" s="65"/>
      <c r="BH90" s="65"/>
      <c r="BI90" s="65"/>
      <c r="BJ90" s="65"/>
      <c r="BK90" s="65"/>
      <c r="BL90" s="66"/>
    </row>
    <row r="91" spans="1:64" ht="12.75" customHeight="1">
      <c r="A91" s="41">
        <v>1</v>
      </c>
      <c r="B91" s="41"/>
      <c r="C91" s="80" t="s">
        <v>123</v>
      </c>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176" t="s">
        <v>26</v>
      </c>
      <c r="AF91" s="177"/>
      <c r="AG91" s="177"/>
      <c r="AH91" s="177"/>
      <c r="AI91" s="178"/>
      <c r="AJ91" s="71" t="s">
        <v>30</v>
      </c>
      <c r="AK91" s="72"/>
      <c r="AL91" s="72"/>
      <c r="AM91" s="72"/>
      <c r="AN91" s="72"/>
      <c r="AO91" s="72"/>
      <c r="AP91" s="72"/>
      <c r="AQ91" s="72"/>
      <c r="AR91" s="72"/>
      <c r="AS91" s="72"/>
      <c r="AT91" s="73"/>
      <c r="AU91" s="55">
        <v>79</v>
      </c>
      <c r="AV91" s="56"/>
      <c r="AW91" s="56"/>
      <c r="AX91" s="56"/>
      <c r="AY91" s="56"/>
      <c r="AZ91" s="56"/>
      <c r="BA91" s="104"/>
      <c r="BB91" s="104"/>
      <c r="BC91" s="104"/>
      <c r="BD91" s="104"/>
      <c r="BE91" s="104"/>
      <c r="BF91" s="104"/>
      <c r="BG91" s="56">
        <f>AU91+BA91</f>
        <v>79</v>
      </c>
      <c r="BH91" s="56"/>
      <c r="BI91" s="56"/>
      <c r="BJ91" s="56"/>
      <c r="BK91" s="56"/>
      <c r="BL91" s="64"/>
    </row>
    <row r="92" spans="1:64" ht="15" customHeight="1">
      <c r="A92" s="41">
        <v>2</v>
      </c>
      <c r="B92" s="41"/>
      <c r="C92" s="80" t="s">
        <v>31</v>
      </c>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48" t="s">
        <v>26</v>
      </c>
      <c r="AF92" s="48"/>
      <c r="AG92" s="48"/>
      <c r="AH92" s="48"/>
      <c r="AI92" s="48"/>
      <c r="AJ92" s="60" t="s">
        <v>32</v>
      </c>
      <c r="AK92" s="61"/>
      <c r="AL92" s="61"/>
      <c r="AM92" s="61"/>
      <c r="AN92" s="61"/>
      <c r="AO92" s="61"/>
      <c r="AP92" s="61"/>
      <c r="AQ92" s="61"/>
      <c r="AR92" s="61"/>
      <c r="AS92" s="61"/>
      <c r="AT92" s="62"/>
      <c r="AU92" s="55">
        <v>22</v>
      </c>
      <c r="AV92" s="56"/>
      <c r="AW92" s="56"/>
      <c r="AX92" s="56"/>
      <c r="AY92" s="56"/>
      <c r="AZ92" s="56"/>
      <c r="BA92" s="104"/>
      <c r="BB92" s="104"/>
      <c r="BC92" s="104"/>
      <c r="BD92" s="104"/>
      <c r="BE92" s="104"/>
      <c r="BF92" s="104"/>
      <c r="BG92" s="56">
        <f aca="true" t="shared" si="3" ref="BG92:BG100">AU92+BA92</f>
        <v>22</v>
      </c>
      <c r="BH92" s="56"/>
      <c r="BI92" s="56"/>
      <c r="BJ92" s="56"/>
      <c r="BK92" s="56"/>
      <c r="BL92" s="64"/>
    </row>
    <row r="93" spans="1:64" ht="15" customHeight="1">
      <c r="A93" s="41">
        <v>3</v>
      </c>
      <c r="B93" s="41"/>
      <c r="C93" s="47" t="s">
        <v>103</v>
      </c>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8" t="s">
        <v>26</v>
      </c>
      <c r="AF93" s="48"/>
      <c r="AG93" s="48"/>
      <c r="AH93" s="48"/>
      <c r="AI93" s="48"/>
      <c r="AJ93" s="60" t="s">
        <v>35</v>
      </c>
      <c r="AK93" s="61"/>
      <c r="AL93" s="61"/>
      <c r="AM93" s="61"/>
      <c r="AN93" s="61"/>
      <c r="AO93" s="61"/>
      <c r="AP93" s="61"/>
      <c r="AQ93" s="61"/>
      <c r="AR93" s="61"/>
      <c r="AS93" s="61"/>
      <c r="AT93" s="62"/>
      <c r="AU93" s="55">
        <v>10</v>
      </c>
      <c r="AV93" s="56"/>
      <c r="AW93" s="56"/>
      <c r="AX93" s="56"/>
      <c r="AY93" s="56"/>
      <c r="AZ93" s="56"/>
      <c r="BA93" s="104"/>
      <c r="BB93" s="104"/>
      <c r="BC93" s="104"/>
      <c r="BD93" s="104"/>
      <c r="BE93" s="104"/>
      <c r="BF93" s="104"/>
      <c r="BG93" s="56">
        <f t="shared" si="3"/>
        <v>10</v>
      </c>
      <c r="BH93" s="56"/>
      <c r="BI93" s="56"/>
      <c r="BJ93" s="56"/>
      <c r="BK93" s="56"/>
      <c r="BL93" s="64"/>
    </row>
    <row r="94" spans="1:64" ht="13.5" customHeight="1">
      <c r="A94" s="41">
        <v>4</v>
      </c>
      <c r="B94" s="41"/>
      <c r="C94" s="47" t="s">
        <v>47</v>
      </c>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8" t="s">
        <v>26</v>
      </c>
      <c r="AF94" s="48"/>
      <c r="AG94" s="48"/>
      <c r="AH94" s="48"/>
      <c r="AI94" s="48"/>
      <c r="AJ94" s="60" t="s">
        <v>32</v>
      </c>
      <c r="AK94" s="61"/>
      <c r="AL94" s="61"/>
      <c r="AM94" s="61"/>
      <c r="AN94" s="61"/>
      <c r="AO94" s="61"/>
      <c r="AP94" s="61"/>
      <c r="AQ94" s="61"/>
      <c r="AR94" s="61"/>
      <c r="AS94" s="61"/>
      <c r="AT94" s="62"/>
      <c r="AU94" s="55">
        <v>155</v>
      </c>
      <c r="AV94" s="56"/>
      <c r="AW94" s="56"/>
      <c r="AX94" s="56"/>
      <c r="AY94" s="56"/>
      <c r="AZ94" s="56"/>
      <c r="BA94" s="100"/>
      <c r="BB94" s="100"/>
      <c r="BC94" s="100"/>
      <c r="BD94" s="100"/>
      <c r="BE94" s="100"/>
      <c r="BF94" s="100"/>
      <c r="BG94" s="56">
        <f t="shared" si="3"/>
        <v>155</v>
      </c>
      <c r="BH94" s="56"/>
      <c r="BI94" s="56"/>
      <c r="BJ94" s="56"/>
      <c r="BK94" s="56"/>
      <c r="BL94" s="64"/>
    </row>
    <row r="95" spans="1:64" ht="12.75">
      <c r="A95" s="41">
        <v>5</v>
      </c>
      <c r="B95" s="41"/>
      <c r="C95" s="47" t="s">
        <v>100</v>
      </c>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8" t="s">
        <v>26</v>
      </c>
      <c r="AF95" s="48"/>
      <c r="AG95" s="48"/>
      <c r="AH95" s="48"/>
      <c r="AI95" s="48"/>
      <c r="AJ95" s="60" t="s">
        <v>67</v>
      </c>
      <c r="AK95" s="61"/>
      <c r="AL95" s="61"/>
      <c r="AM95" s="61"/>
      <c r="AN95" s="61"/>
      <c r="AO95" s="61"/>
      <c r="AP95" s="61"/>
      <c r="AQ95" s="61"/>
      <c r="AR95" s="61"/>
      <c r="AS95" s="61"/>
      <c r="AT95" s="62"/>
      <c r="AU95" s="55">
        <v>15</v>
      </c>
      <c r="AV95" s="56"/>
      <c r="AW95" s="56"/>
      <c r="AX95" s="56"/>
      <c r="AY95" s="56"/>
      <c r="AZ95" s="56"/>
      <c r="BA95" s="131"/>
      <c r="BB95" s="132"/>
      <c r="BC95" s="132"/>
      <c r="BD95" s="132"/>
      <c r="BE95" s="132"/>
      <c r="BF95" s="132"/>
      <c r="BG95" s="56">
        <f t="shared" si="3"/>
        <v>15</v>
      </c>
      <c r="BH95" s="56"/>
      <c r="BI95" s="56"/>
      <c r="BJ95" s="56"/>
      <c r="BK95" s="56"/>
      <c r="BL95" s="64"/>
    </row>
    <row r="96" spans="1:64" ht="12.75">
      <c r="A96" s="41">
        <v>6</v>
      </c>
      <c r="B96" s="41"/>
      <c r="C96" s="47" t="s">
        <v>101</v>
      </c>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8" t="s">
        <v>26</v>
      </c>
      <c r="AF96" s="48"/>
      <c r="AG96" s="48"/>
      <c r="AH96" s="48"/>
      <c r="AI96" s="48"/>
      <c r="AJ96" s="60" t="s">
        <v>67</v>
      </c>
      <c r="AK96" s="61"/>
      <c r="AL96" s="61"/>
      <c r="AM96" s="61"/>
      <c r="AN96" s="61"/>
      <c r="AO96" s="61"/>
      <c r="AP96" s="61"/>
      <c r="AQ96" s="61"/>
      <c r="AR96" s="61"/>
      <c r="AS96" s="61"/>
      <c r="AT96" s="62"/>
      <c r="AU96" s="55">
        <v>4</v>
      </c>
      <c r="AV96" s="56"/>
      <c r="AW96" s="56"/>
      <c r="AX96" s="56"/>
      <c r="AY96" s="56"/>
      <c r="AZ96" s="56"/>
      <c r="BA96" s="131"/>
      <c r="BB96" s="132"/>
      <c r="BC96" s="132"/>
      <c r="BD96" s="132"/>
      <c r="BE96" s="132"/>
      <c r="BF96" s="132"/>
      <c r="BG96" s="56">
        <f t="shared" si="3"/>
        <v>4</v>
      </c>
      <c r="BH96" s="56"/>
      <c r="BI96" s="56"/>
      <c r="BJ96" s="56"/>
      <c r="BK96" s="56"/>
      <c r="BL96" s="64"/>
    </row>
    <row r="97" spans="1:64" ht="15.75" customHeight="1">
      <c r="A97" s="41">
        <v>7</v>
      </c>
      <c r="B97" s="41"/>
      <c r="C97" s="47" t="s">
        <v>146</v>
      </c>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8" t="s">
        <v>26</v>
      </c>
      <c r="AF97" s="48"/>
      <c r="AG97" s="48"/>
      <c r="AH97" s="48"/>
      <c r="AI97" s="48"/>
      <c r="AJ97" s="60" t="s">
        <v>36</v>
      </c>
      <c r="AK97" s="61"/>
      <c r="AL97" s="61"/>
      <c r="AM97" s="61"/>
      <c r="AN97" s="61"/>
      <c r="AO97" s="61"/>
      <c r="AP97" s="61"/>
      <c r="AQ97" s="61"/>
      <c r="AR97" s="61"/>
      <c r="AS97" s="61"/>
      <c r="AT97" s="62"/>
      <c r="AU97" s="55">
        <v>3</v>
      </c>
      <c r="AV97" s="56"/>
      <c r="AW97" s="56"/>
      <c r="AX97" s="56"/>
      <c r="AY97" s="56"/>
      <c r="AZ97" s="56"/>
      <c r="BA97" s="131"/>
      <c r="BB97" s="132"/>
      <c r="BC97" s="132"/>
      <c r="BD97" s="132"/>
      <c r="BE97" s="132"/>
      <c r="BF97" s="132"/>
      <c r="BG97" s="56">
        <f t="shared" si="3"/>
        <v>3</v>
      </c>
      <c r="BH97" s="56"/>
      <c r="BI97" s="56"/>
      <c r="BJ97" s="56"/>
      <c r="BK97" s="56"/>
      <c r="BL97" s="64"/>
    </row>
    <row r="98" spans="1:64" ht="15" customHeight="1">
      <c r="A98" s="41">
        <v>8</v>
      </c>
      <c r="B98" s="41"/>
      <c r="C98" s="47" t="s">
        <v>102</v>
      </c>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8" t="s">
        <v>26</v>
      </c>
      <c r="AF98" s="48"/>
      <c r="AG98" s="48"/>
      <c r="AH98" s="48"/>
      <c r="AI98" s="48"/>
      <c r="AJ98" s="60" t="s">
        <v>41</v>
      </c>
      <c r="AK98" s="61"/>
      <c r="AL98" s="61"/>
      <c r="AM98" s="61"/>
      <c r="AN98" s="61"/>
      <c r="AO98" s="61"/>
      <c r="AP98" s="61"/>
      <c r="AQ98" s="61"/>
      <c r="AR98" s="61"/>
      <c r="AS98" s="61"/>
      <c r="AT98" s="62"/>
      <c r="AU98" s="104">
        <v>14</v>
      </c>
      <c r="AV98" s="104"/>
      <c r="AW98" s="104"/>
      <c r="AX98" s="104"/>
      <c r="AY98" s="104"/>
      <c r="AZ98" s="55"/>
      <c r="BA98" s="104"/>
      <c r="BB98" s="104"/>
      <c r="BC98" s="104"/>
      <c r="BD98" s="104"/>
      <c r="BE98" s="104"/>
      <c r="BF98" s="104"/>
      <c r="BG98" s="56">
        <f t="shared" si="3"/>
        <v>14</v>
      </c>
      <c r="BH98" s="56"/>
      <c r="BI98" s="56"/>
      <c r="BJ98" s="56"/>
      <c r="BK98" s="56"/>
      <c r="BL98" s="64"/>
    </row>
    <row r="99" spans="1:64" ht="12.75">
      <c r="A99" s="41">
        <v>9</v>
      </c>
      <c r="B99" s="41"/>
      <c r="C99" s="47" t="s">
        <v>141</v>
      </c>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8" t="s">
        <v>26</v>
      </c>
      <c r="AF99" s="48"/>
      <c r="AG99" s="48"/>
      <c r="AH99" s="48"/>
      <c r="AI99" s="48"/>
      <c r="AJ99" s="60" t="s">
        <v>93</v>
      </c>
      <c r="AK99" s="61"/>
      <c r="AL99" s="61"/>
      <c r="AM99" s="61"/>
      <c r="AN99" s="61"/>
      <c r="AO99" s="61"/>
      <c r="AP99" s="61"/>
      <c r="AQ99" s="61"/>
      <c r="AR99" s="61"/>
      <c r="AS99" s="61"/>
      <c r="AT99" s="62"/>
      <c r="AU99" s="104">
        <v>27</v>
      </c>
      <c r="AV99" s="104"/>
      <c r="AW99" s="104"/>
      <c r="AX99" s="104"/>
      <c r="AY99" s="104"/>
      <c r="AZ99" s="55"/>
      <c r="BA99" s="104"/>
      <c r="BB99" s="104"/>
      <c r="BC99" s="104"/>
      <c r="BD99" s="104"/>
      <c r="BE99" s="104"/>
      <c r="BF99" s="104"/>
      <c r="BG99" s="56">
        <f t="shared" si="3"/>
        <v>27</v>
      </c>
      <c r="BH99" s="56"/>
      <c r="BI99" s="56"/>
      <c r="BJ99" s="56"/>
      <c r="BK99" s="56"/>
      <c r="BL99" s="64"/>
    </row>
    <row r="100" spans="1:64" ht="12.75">
      <c r="A100" s="41">
        <v>10</v>
      </c>
      <c r="B100" s="41"/>
      <c r="C100" s="57" t="s">
        <v>113</v>
      </c>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9"/>
      <c r="AE100" s="48" t="s">
        <v>26</v>
      </c>
      <c r="AF100" s="48"/>
      <c r="AG100" s="48"/>
      <c r="AH100" s="48"/>
      <c r="AI100" s="48"/>
      <c r="AJ100" s="60" t="s">
        <v>114</v>
      </c>
      <c r="AK100" s="61"/>
      <c r="AL100" s="61"/>
      <c r="AM100" s="61"/>
      <c r="AN100" s="61"/>
      <c r="AO100" s="61"/>
      <c r="AP100" s="61"/>
      <c r="AQ100" s="61"/>
      <c r="AR100" s="61"/>
      <c r="AS100" s="61"/>
      <c r="AT100" s="62"/>
      <c r="AU100" s="55">
        <v>30</v>
      </c>
      <c r="AV100" s="56"/>
      <c r="AW100" s="56"/>
      <c r="AX100" s="56"/>
      <c r="AY100" s="56"/>
      <c r="AZ100" s="63"/>
      <c r="BA100" s="55"/>
      <c r="BB100" s="56"/>
      <c r="BC100" s="56"/>
      <c r="BD100" s="56"/>
      <c r="BE100" s="56"/>
      <c r="BF100" s="63"/>
      <c r="BG100" s="56">
        <f t="shared" si="3"/>
        <v>30</v>
      </c>
      <c r="BH100" s="56"/>
      <c r="BI100" s="56"/>
      <c r="BJ100" s="56"/>
      <c r="BK100" s="56"/>
      <c r="BL100" s="64"/>
    </row>
    <row r="101" spans="1:64" ht="15" customHeight="1" hidden="1">
      <c r="A101" s="41">
        <v>11</v>
      </c>
      <c r="B101" s="41"/>
      <c r="C101" s="90" t="s">
        <v>126</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2"/>
      <c r="AE101" s="48" t="s">
        <v>27</v>
      </c>
      <c r="AF101" s="48"/>
      <c r="AG101" s="48"/>
      <c r="AH101" s="48"/>
      <c r="AI101" s="48"/>
      <c r="AJ101" s="60" t="s">
        <v>129</v>
      </c>
      <c r="AK101" s="61"/>
      <c r="AL101" s="61"/>
      <c r="AM101" s="61"/>
      <c r="AN101" s="61"/>
      <c r="AO101" s="61"/>
      <c r="AP101" s="61"/>
      <c r="AQ101" s="61"/>
      <c r="AR101" s="61"/>
      <c r="AS101" s="61"/>
      <c r="AT101" s="62"/>
      <c r="AU101" s="67">
        <f>AU89</f>
        <v>0</v>
      </c>
      <c r="AV101" s="65"/>
      <c r="AW101" s="65"/>
      <c r="AX101" s="65"/>
      <c r="AY101" s="65"/>
      <c r="AZ101" s="68"/>
      <c r="BA101" s="67"/>
      <c r="BB101" s="65"/>
      <c r="BC101" s="65"/>
      <c r="BD101" s="65"/>
      <c r="BE101" s="65"/>
      <c r="BF101" s="68"/>
      <c r="BG101" s="68">
        <f>AU101</f>
        <v>0</v>
      </c>
      <c r="BH101" s="51"/>
      <c r="BI101" s="51"/>
      <c r="BJ101" s="51"/>
      <c r="BK101" s="51"/>
      <c r="BL101" s="69"/>
    </row>
    <row r="102" spans="1:64" ht="14.25" customHeight="1">
      <c r="A102" s="44" t="s">
        <v>20</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6"/>
      <c r="AE102" s="94"/>
      <c r="AF102" s="95"/>
      <c r="AG102" s="95"/>
      <c r="AH102" s="95"/>
      <c r="AI102" s="96"/>
      <c r="AJ102" s="60"/>
      <c r="AK102" s="61"/>
      <c r="AL102" s="61"/>
      <c r="AM102" s="61"/>
      <c r="AN102" s="61"/>
      <c r="AO102" s="61"/>
      <c r="AP102" s="61"/>
      <c r="AQ102" s="61"/>
      <c r="AR102" s="61"/>
      <c r="AS102" s="61"/>
      <c r="AT102" s="62"/>
      <c r="AU102" s="67"/>
      <c r="AV102" s="65"/>
      <c r="AW102" s="65"/>
      <c r="AX102" s="65"/>
      <c r="AY102" s="65"/>
      <c r="AZ102" s="65"/>
      <c r="BA102" s="51"/>
      <c r="BB102" s="51"/>
      <c r="BC102" s="51"/>
      <c r="BD102" s="51"/>
      <c r="BE102" s="51"/>
      <c r="BF102" s="51"/>
      <c r="BG102" s="65"/>
      <c r="BH102" s="65"/>
      <c r="BI102" s="65"/>
      <c r="BJ102" s="65"/>
      <c r="BK102" s="65"/>
      <c r="BL102" s="66"/>
    </row>
    <row r="103" spans="1:64" ht="14.25" customHeight="1">
      <c r="A103" s="41">
        <v>1</v>
      </c>
      <c r="B103" s="41"/>
      <c r="C103" s="80" t="s">
        <v>33</v>
      </c>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94" t="s">
        <v>26</v>
      </c>
      <c r="AF103" s="95"/>
      <c r="AG103" s="95"/>
      <c r="AH103" s="95"/>
      <c r="AI103" s="96"/>
      <c r="AJ103" s="60" t="s">
        <v>32</v>
      </c>
      <c r="AK103" s="61"/>
      <c r="AL103" s="61"/>
      <c r="AM103" s="61"/>
      <c r="AN103" s="61"/>
      <c r="AO103" s="61"/>
      <c r="AP103" s="61"/>
      <c r="AQ103" s="61"/>
      <c r="AR103" s="61"/>
      <c r="AS103" s="61"/>
      <c r="AT103" s="62"/>
      <c r="AU103" s="55">
        <v>22</v>
      </c>
      <c r="AV103" s="56"/>
      <c r="AW103" s="56"/>
      <c r="AX103" s="56"/>
      <c r="AY103" s="56"/>
      <c r="AZ103" s="56"/>
      <c r="BA103" s="104"/>
      <c r="BB103" s="104"/>
      <c r="BC103" s="104"/>
      <c r="BD103" s="104"/>
      <c r="BE103" s="104"/>
      <c r="BF103" s="104"/>
      <c r="BG103" s="56">
        <f>AU103+BA103</f>
        <v>22</v>
      </c>
      <c r="BH103" s="56"/>
      <c r="BI103" s="56"/>
      <c r="BJ103" s="56"/>
      <c r="BK103" s="56"/>
      <c r="BL103" s="64"/>
    </row>
    <row r="104" spans="1:64" ht="15" customHeight="1">
      <c r="A104" s="41">
        <v>2</v>
      </c>
      <c r="B104" s="41"/>
      <c r="C104" s="80" t="s">
        <v>44</v>
      </c>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48" t="s">
        <v>27</v>
      </c>
      <c r="AF104" s="48"/>
      <c r="AG104" s="48"/>
      <c r="AH104" s="48"/>
      <c r="AI104" s="48"/>
      <c r="AJ104" s="60" t="s">
        <v>94</v>
      </c>
      <c r="AK104" s="61"/>
      <c r="AL104" s="61"/>
      <c r="AM104" s="61"/>
      <c r="AN104" s="61"/>
      <c r="AO104" s="61"/>
      <c r="AP104" s="61"/>
      <c r="AQ104" s="61"/>
      <c r="AR104" s="61"/>
      <c r="AS104" s="61"/>
      <c r="AT104" s="62"/>
      <c r="AU104" s="67">
        <f>AU80/AU91</f>
        <v>443.0379746835443</v>
      </c>
      <c r="AV104" s="65"/>
      <c r="AW104" s="65"/>
      <c r="AX104" s="65"/>
      <c r="AY104" s="65"/>
      <c r="AZ104" s="65"/>
      <c r="BA104" s="51"/>
      <c r="BB104" s="51"/>
      <c r="BC104" s="51"/>
      <c r="BD104" s="51"/>
      <c r="BE104" s="51"/>
      <c r="BF104" s="51"/>
      <c r="BG104" s="65">
        <f>AU104+BA104</f>
        <v>443.0379746835443</v>
      </c>
      <c r="BH104" s="65"/>
      <c r="BI104" s="65"/>
      <c r="BJ104" s="65"/>
      <c r="BK104" s="65"/>
      <c r="BL104" s="66"/>
    </row>
    <row r="105" spans="1:64" ht="15" customHeight="1">
      <c r="A105" s="41">
        <v>3</v>
      </c>
      <c r="B105" s="41"/>
      <c r="C105" s="47" t="s">
        <v>115</v>
      </c>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8" t="s">
        <v>27</v>
      </c>
      <c r="AF105" s="48"/>
      <c r="AG105" s="48"/>
      <c r="AH105" s="48"/>
      <c r="AI105" s="48"/>
      <c r="AJ105" s="60" t="s">
        <v>94</v>
      </c>
      <c r="AK105" s="61"/>
      <c r="AL105" s="61"/>
      <c r="AM105" s="61"/>
      <c r="AN105" s="61"/>
      <c r="AO105" s="61"/>
      <c r="AP105" s="61"/>
      <c r="AQ105" s="61"/>
      <c r="AR105" s="61"/>
      <c r="AS105" s="61"/>
      <c r="AT105" s="62"/>
      <c r="AU105" s="67">
        <f>AU81/AU93</f>
        <v>2500</v>
      </c>
      <c r="AV105" s="65"/>
      <c r="AW105" s="65"/>
      <c r="AX105" s="65"/>
      <c r="AY105" s="65"/>
      <c r="AZ105" s="65"/>
      <c r="BA105" s="67"/>
      <c r="BB105" s="65"/>
      <c r="BC105" s="65"/>
      <c r="BD105" s="65"/>
      <c r="BE105" s="65"/>
      <c r="BF105" s="65"/>
      <c r="BG105" s="67">
        <f>BG81/BG93</f>
        <v>2500</v>
      </c>
      <c r="BH105" s="65"/>
      <c r="BI105" s="65"/>
      <c r="BJ105" s="65"/>
      <c r="BK105" s="65"/>
      <c r="BL105" s="65"/>
    </row>
    <row r="106" spans="1:64" ht="11.25" customHeight="1">
      <c r="A106" s="41">
        <v>4</v>
      </c>
      <c r="B106" s="41"/>
      <c r="C106" s="47" t="s">
        <v>48</v>
      </c>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8" t="s">
        <v>26</v>
      </c>
      <c r="AF106" s="48"/>
      <c r="AG106" s="48"/>
      <c r="AH106" s="48"/>
      <c r="AI106" s="48"/>
      <c r="AJ106" s="60" t="s">
        <v>32</v>
      </c>
      <c r="AK106" s="61"/>
      <c r="AL106" s="61"/>
      <c r="AM106" s="61"/>
      <c r="AN106" s="61"/>
      <c r="AO106" s="61"/>
      <c r="AP106" s="61"/>
      <c r="AQ106" s="61"/>
      <c r="AR106" s="61"/>
      <c r="AS106" s="61"/>
      <c r="AT106" s="62"/>
      <c r="AU106" s="55">
        <v>155</v>
      </c>
      <c r="AV106" s="56"/>
      <c r="AW106" s="56"/>
      <c r="AX106" s="56"/>
      <c r="AY106" s="56"/>
      <c r="AZ106" s="56"/>
      <c r="BA106" s="100"/>
      <c r="BB106" s="100"/>
      <c r="BC106" s="100"/>
      <c r="BD106" s="100"/>
      <c r="BE106" s="100"/>
      <c r="BF106" s="100"/>
      <c r="BG106" s="56">
        <f>AU106+BA106</f>
        <v>155</v>
      </c>
      <c r="BH106" s="56"/>
      <c r="BI106" s="56"/>
      <c r="BJ106" s="56"/>
      <c r="BK106" s="56"/>
      <c r="BL106" s="64"/>
    </row>
    <row r="107" spans="1:64" ht="12.75">
      <c r="A107" s="41">
        <v>5</v>
      </c>
      <c r="B107" s="41"/>
      <c r="C107" s="47" t="s">
        <v>99</v>
      </c>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78" t="s">
        <v>27</v>
      </c>
      <c r="AF107" s="78"/>
      <c r="AG107" s="78"/>
      <c r="AH107" s="78"/>
      <c r="AI107" s="78"/>
      <c r="AJ107" s="60" t="s">
        <v>94</v>
      </c>
      <c r="AK107" s="61"/>
      <c r="AL107" s="61"/>
      <c r="AM107" s="61"/>
      <c r="AN107" s="61"/>
      <c r="AO107" s="61"/>
      <c r="AP107" s="61"/>
      <c r="AQ107" s="61"/>
      <c r="AR107" s="61"/>
      <c r="AS107" s="61"/>
      <c r="AT107" s="62"/>
      <c r="AU107" s="67">
        <f>SUM(AU83:AZ83)/AU96</f>
        <v>125000</v>
      </c>
      <c r="AV107" s="65"/>
      <c r="AW107" s="65"/>
      <c r="AX107" s="65"/>
      <c r="AY107" s="65"/>
      <c r="AZ107" s="65"/>
      <c r="BA107" s="67"/>
      <c r="BB107" s="65"/>
      <c r="BC107" s="65"/>
      <c r="BD107" s="65"/>
      <c r="BE107" s="65"/>
      <c r="BF107" s="65"/>
      <c r="BG107" s="119">
        <f>AU107+BA107</f>
        <v>125000</v>
      </c>
      <c r="BH107" s="120"/>
      <c r="BI107" s="120"/>
      <c r="BJ107" s="120"/>
      <c r="BK107" s="120"/>
      <c r="BL107" s="120"/>
    </row>
    <row r="108" spans="1:64" ht="15" customHeight="1">
      <c r="A108" s="41">
        <v>6</v>
      </c>
      <c r="B108" s="41"/>
      <c r="C108" s="47" t="s">
        <v>37</v>
      </c>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8" t="s">
        <v>27</v>
      </c>
      <c r="AF108" s="48"/>
      <c r="AG108" s="48"/>
      <c r="AH108" s="48"/>
      <c r="AI108" s="48"/>
      <c r="AJ108" s="60" t="s">
        <v>94</v>
      </c>
      <c r="AK108" s="61"/>
      <c r="AL108" s="61"/>
      <c r="AM108" s="61"/>
      <c r="AN108" s="61"/>
      <c r="AO108" s="61"/>
      <c r="AP108" s="61"/>
      <c r="AQ108" s="61"/>
      <c r="AR108" s="61"/>
      <c r="AS108" s="61"/>
      <c r="AT108" s="62"/>
      <c r="AU108" s="67">
        <f>AU84/AU97</f>
        <v>4333.333333333333</v>
      </c>
      <c r="AV108" s="65"/>
      <c r="AW108" s="65"/>
      <c r="AX108" s="65"/>
      <c r="AY108" s="65"/>
      <c r="AZ108" s="65"/>
      <c r="BA108" s="67"/>
      <c r="BB108" s="65"/>
      <c r="BC108" s="65"/>
      <c r="BD108" s="65"/>
      <c r="BE108" s="65"/>
      <c r="BF108" s="65"/>
      <c r="BG108" s="67">
        <f>AU108+BA108</f>
        <v>4333.333333333333</v>
      </c>
      <c r="BH108" s="65"/>
      <c r="BI108" s="65"/>
      <c r="BJ108" s="65"/>
      <c r="BK108" s="65"/>
      <c r="BL108" s="65"/>
    </row>
    <row r="109" spans="1:64" ht="15.75" customHeight="1">
      <c r="A109" s="41">
        <v>7</v>
      </c>
      <c r="B109" s="41"/>
      <c r="C109" s="47" t="s">
        <v>116</v>
      </c>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8" t="s">
        <v>27</v>
      </c>
      <c r="AF109" s="48"/>
      <c r="AG109" s="48"/>
      <c r="AH109" s="48"/>
      <c r="AI109" s="48"/>
      <c r="AJ109" s="60" t="s">
        <v>94</v>
      </c>
      <c r="AK109" s="61"/>
      <c r="AL109" s="61"/>
      <c r="AM109" s="61"/>
      <c r="AN109" s="61"/>
      <c r="AO109" s="61"/>
      <c r="AP109" s="61"/>
      <c r="AQ109" s="61"/>
      <c r="AR109" s="61"/>
      <c r="AS109" s="61"/>
      <c r="AT109" s="62"/>
      <c r="AU109" s="51">
        <f>AU86/AU98</f>
        <v>17285.714285714286</v>
      </c>
      <c r="AV109" s="51"/>
      <c r="AW109" s="51"/>
      <c r="AX109" s="51"/>
      <c r="AY109" s="51"/>
      <c r="AZ109" s="67"/>
      <c r="BA109" s="51"/>
      <c r="BB109" s="51"/>
      <c r="BC109" s="51"/>
      <c r="BD109" s="51"/>
      <c r="BE109" s="51"/>
      <c r="BF109" s="51"/>
      <c r="BG109" s="68">
        <f>AU109</f>
        <v>17285.714285714286</v>
      </c>
      <c r="BH109" s="51"/>
      <c r="BI109" s="51"/>
      <c r="BJ109" s="51"/>
      <c r="BK109" s="51"/>
      <c r="BL109" s="69"/>
    </row>
    <row r="110" spans="1:64" ht="12.75">
      <c r="A110" s="41">
        <v>8</v>
      </c>
      <c r="B110" s="41"/>
      <c r="C110" s="47" t="s">
        <v>95</v>
      </c>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8" t="s">
        <v>27</v>
      </c>
      <c r="AF110" s="48"/>
      <c r="AG110" s="48"/>
      <c r="AH110" s="48"/>
      <c r="AI110" s="48"/>
      <c r="AJ110" s="60" t="s">
        <v>94</v>
      </c>
      <c r="AK110" s="61"/>
      <c r="AL110" s="61"/>
      <c r="AM110" s="61"/>
      <c r="AN110" s="61"/>
      <c r="AO110" s="61"/>
      <c r="AP110" s="61"/>
      <c r="AQ110" s="61"/>
      <c r="AR110" s="61"/>
      <c r="AS110" s="61"/>
      <c r="AT110" s="62"/>
      <c r="AU110" s="51">
        <f>AU87/AU99</f>
        <v>10000</v>
      </c>
      <c r="AV110" s="51"/>
      <c r="AW110" s="51"/>
      <c r="AX110" s="51"/>
      <c r="AY110" s="51"/>
      <c r="AZ110" s="67"/>
      <c r="BA110" s="51"/>
      <c r="BB110" s="51"/>
      <c r="BC110" s="51"/>
      <c r="BD110" s="51"/>
      <c r="BE110" s="51"/>
      <c r="BF110" s="51"/>
      <c r="BG110" s="68">
        <f>AU110</f>
        <v>10000</v>
      </c>
      <c r="BH110" s="51"/>
      <c r="BI110" s="51"/>
      <c r="BJ110" s="51"/>
      <c r="BK110" s="51"/>
      <c r="BL110" s="69"/>
    </row>
    <row r="111" spans="1:64" ht="24.75" customHeight="1">
      <c r="A111" s="41">
        <v>9</v>
      </c>
      <c r="B111" s="41"/>
      <c r="C111" s="57" t="s">
        <v>111</v>
      </c>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9"/>
      <c r="AE111" s="48" t="s">
        <v>27</v>
      </c>
      <c r="AF111" s="48"/>
      <c r="AG111" s="48"/>
      <c r="AH111" s="48"/>
      <c r="AI111" s="48"/>
      <c r="AJ111" s="60" t="s">
        <v>94</v>
      </c>
      <c r="AK111" s="61"/>
      <c r="AL111" s="61"/>
      <c r="AM111" s="61"/>
      <c r="AN111" s="61"/>
      <c r="AO111" s="61"/>
      <c r="AP111" s="61"/>
      <c r="AQ111" s="61"/>
      <c r="AR111" s="61"/>
      <c r="AS111" s="61"/>
      <c r="AT111" s="62"/>
      <c r="AU111" s="67">
        <f>AU88/AU100</f>
        <v>1000</v>
      </c>
      <c r="AV111" s="65"/>
      <c r="AW111" s="65"/>
      <c r="AX111" s="65"/>
      <c r="AY111" s="65"/>
      <c r="AZ111" s="68"/>
      <c r="BA111" s="67"/>
      <c r="BB111" s="65"/>
      <c r="BC111" s="65"/>
      <c r="BD111" s="65"/>
      <c r="BE111" s="65"/>
      <c r="BF111" s="68"/>
      <c r="BG111" s="67">
        <f>BG88/BG100</f>
        <v>1000</v>
      </c>
      <c r="BH111" s="65"/>
      <c r="BI111" s="65"/>
      <c r="BJ111" s="65"/>
      <c r="BK111" s="65"/>
      <c r="BL111" s="68"/>
    </row>
    <row r="112" spans="1:64" ht="14.25" customHeight="1">
      <c r="A112" s="44" t="s">
        <v>21</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6"/>
      <c r="AE112" s="48"/>
      <c r="AF112" s="48"/>
      <c r="AG112" s="48"/>
      <c r="AH112" s="48"/>
      <c r="AI112" s="48"/>
      <c r="AJ112" s="60"/>
      <c r="AK112" s="61"/>
      <c r="AL112" s="61"/>
      <c r="AM112" s="61"/>
      <c r="AN112" s="61"/>
      <c r="AO112" s="61"/>
      <c r="AP112" s="61"/>
      <c r="AQ112" s="61"/>
      <c r="AR112" s="61"/>
      <c r="AS112" s="61"/>
      <c r="AT112" s="62"/>
      <c r="AU112" s="67"/>
      <c r="AV112" s="65"/>
      <c r="AW112" s="65"/>
      <c r="AX112" s="65"/>
      <c r="AY112" s="65"/>
      <c r="AZ112" s="65"/>
      <c r="BA112" s="51"/>
      <c r="BB112" s="51"/>
      <c r="BC112" s="51"/>
      <c r="BD112" s="51"/>
      <c r="BE112" s="51"/>
      <c r="BF112" s="51"/>
      <c r="BG112" s="65"/>
      <c r="BH112" s="65"/>
      <c r="BI112" s="65"/>
      <c r="BJ112" s="65"/>
      <c r="BK112" s="65"/>
      <c r="BL112" s="66"/>
    </row>
    <row r="113" spans="1:64" ht="13.5" customHeight="1">
      <c r="A113" s="41">
        <v>1</v>
      </c>
      <c r="B113" s="41"/>
      <c r="C113" s="80" t="s">
        <v>34</v>
      </c>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78" t="s">
        <v>23</v>
      </c>
      <c r="AF113" s="78"/>
      <c r="AG113" s="78"/>
      <c r="AH113" s="78"/>
      <c r="AI113" s="78"/>
      <c r="AJ113" s="61" t="s">
        <v>94</v>
      </c>
      <c r="AK113" s="61"/>
      <c r="AL113" s="61"/>
      <c r="AM113" s="61"/>
      <c r="AN113" s="61"/>
      <c r="AO113" s="61"/>
      <c r="AP113" s="61"/>
      <c r="AQ113" s="61"/>
      <c r="AR113" s="61"/>
      <c r="AS113" s="61"/>
      <c r="AT113" s="62"/>
      <c r="AU113" s="67">
        <f>AU103/AU92*100</f>
        <v>100</v>
      </c>
      <c r="AV113" s="65"/>
      <c r="AW113" s="65"/>
      <c r="AX113" s="65"/>
      <c r="AY113" s="65"/>
      <c r="AZ113" s="65"/>
      <c r="BA113" s="51"/>
      <c r="BB113" s="51"/>
      <c r="BC113" s="51"/>
      <c r="BD113" s="51"/>
      <c r="BE113" s="51"/>
      <c r="BF113" s="51"/>
      <c r="BG113" s="65">
        <f>AU113+BA113</f>
        <v>100</v>
      </c>
      <c r="BH113" s="65"/>
      <c r="BI113" s="65"/>
      <c r="BJ113" s="65"/>
      <c r="BK113" s="65"/>
      <c r="BL113" s="66"/>
    </row>
    <row r="114" spans="1:64" ht="13.5" customHeight="1">
      <c r="A114" s="41">
        <v>2</v>
      </c>
      <c r="B114" s="41"/>
      <c r="C114" s="80" t="s">
        <v>124</v>
      </c>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78" t="s">
        <v>23</v>
      </c>
      <c r="AF114" s="78"/>
      <c r="AG114" s="78"/>
      <c r="AH114" s="78"/>
      <c r="AI114" s="78"/>
      <c r="AJ114" s="49" t="s">
        <v>94</v>
      </c>
      <c r="AK114" s="49"/>
      <c r="AL114" s="49"/>
      <c r="AM114" s="49"/>
      <c r="AN114" s="49"/>
      <c r="AO114" s="49"/>
      <c r="AP114" s="49"/>
      <c r="AQ114" s="49"/>
      <c r="AR114" s="49"/>
      <c r="AS114" s="49"/>
      <c r="AT114" s="49"/>
      <c r="AU114" s="51">
        <f>AU91/116*100</f>
        <v>68.10344827586206</v>
      </c>
      <c r="AV114" s="51"/>
      <c r="AW114" s="51"/>
      <c r="AX114" s="51"/>
      <c r="AY114" s="51"/>
      <c r="AZ114" s="51"/>
      <c r="BA114" s="51"/>
      <c r="BB114" s="51"/>
      <c r="BC114" s="51"/>
      <c r="BD114" s="51"/>
      <c r="BE114" s="51"/>
      <c r="BF114" s="51"/>
      <c r="BG114" s="51">
        <f>AU114+BA114</f>
        <v>68.10344827586206</v>
      </c>
      <c r="BH114" s="51"/>
      <c r="BI114" s="51"/>
      <c r="BJ114" s="51"/>
      <c r="BK114" s="51"/>
      <c r="BL114" s="51"/>
    </row>
    <row r="115" spans="1:64" ht="38.25" customHeight="1">
      <c r="A115" s="41">
        <v>3</v>
      </c>
      <c r="B115" s="41"/>
      <c r="C115" s="47" t="s">
        <v>98</v>
      </c>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8" t="s">
        <v>23</v>
      </c>
      <c r="AF115" s="48"/>
      <c r="AG115" s="48"/>
      <c r="AH115" s="48"/>
      <c r="AI115" s="48"/>
      <c r="AJ115" s="49" t="s">
        <v>96</v>
      </c>
      <c r="AK115" s="49"/>
      <c r="AL115" s="49"/>
      <c r="AM115" s="49"/>
      <c r="AN115" s="49"/>
      <c r="AO115" s="49"/>
      <c r="AP115" s="49"/>
      <c r="AQ115" s="49"/>
      <c r="AR115" s="49"/>
      <c r="AS115" s="49"/>
      <c r="AT115" s="49"/>
      <c r="AU115" s="51">
        <f>AU81/27826.4*100-100</f>
        <v>-10.157260730816787</v>
      </c>
      <c r="AV115" s="51"/>
      <c r="AW115" s="51"/>
      <c r="AX115" s="51"/>
      <c r="AY115" s="51"/>
      <c r="AZ115" s="51"/>
      <c r="BA115" s="51"/>
      <c r="BB115" s="51"/>
      <c r="BC115" s="51"/>
      <c r="BD115" s="51"/>
      <c r="BE115" s="51"/>
      <c r="BF115" s="51"/>
      <c r="BG115" s="51">
        <f>BG81/27826.4*100-100</f>
        <v>-10.157260730816787</v>
      </c>
      <c r="BH115" s="51"/>
      <c r="BI115" s="51"/>
      <c r="BJ115" s="51"/>
      <c r="BK115" s="51"/>
      <c r="BL115" s="51"/>
    </row>
    <row r="116" spans="1:64" ht="12.75" customHeight="1">
      <c r="A116" s="41">
        <v>4</v>
      </c>
      <c r="B116" s="41"/>
      <c r="C116" s="47" t="s">
        <v>49</v>
      </c>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8" t="s">
        <v>23</v>
      </c>
      <c r="AF116" s="48"/>
      <c r="AG116" s="48"/>
      <c r="AH116" s="48"/>
      <c r="AI116" s="48"/>
      <c r="AJ116" s="49" t="s">
        <v>96</v>
      </c>
      <c r="AK116" s="49"/>
      <c r="AL116" s="49"/>
      <c r="AM116" s="49"/>
      <c r="AN116" s="49"/>
      <c r="AO116" s="49"/>
      <c r="AP116" s="49"/>
      <c r="AQ116" s="49"/>
      <c r="AR116" s="49"/>
      <c r="AS116" s="49"/>
      <c r="AT116" s="49"/>
      <c r="AU116" s="51">
        <f>AU94/AU106*100</f>
        <v>100</v>
      </c>
      <c r="AV116" s="51"/>
      <c r="AW116" s="51"/>
      <c r="AX116" s="51"/>
      <c r="AY116" s="51"/>
      <c r="AZ116" s="51"/>
      <c r="BA116" s="51"/>
      <c r="BB116" s="51"/>
      <c r="BC116" s="51"/>
      <c r="BD116" s="51"/>
      <c r="BE116" s="51"/>
      <c r="BF116" s="51"/>
      <c r="BG116" s="51">
        <f>AU116+BA116</f>
        <v>100</v>
      </c>
      <c r="BH116" s="51"/>
      <c r="BI116" s="51"/>
      <c r="BJ116" s="51"/>
      <c r="BK116" s="51"/>
      <c r="BL116" s="51"/>
    </row>
    <row r="117" spans="1:64" ht="12.75" customHeight="1" hidden="1">
      <c r="A117" s="41"/>
      <c r="B117" s="41"/>
      <c r="C117" s="135" t="s">
        <v>68</v>
      </c>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6" t="s">
        <v>23</v>
      </c>
      <c r="AF117" s="136"/>
      <c r="AG117" s="136"/>
      <c r="AH117" s="136"/>
      <c r="AI117" s="136"/>
      <c r="AJ117" s="49" t="s">
        <v>96</v>
      </c>
      <c r="AK117" s="49"/>
      <c r="AL117" s="49"/>
      <c r="AM117" s="49"/>
      <c r="AN117" s="49"/>
      <c r="AO117" s="49"/>
      <c r="AP117" s="49"/>
      <c r="AQ117" s="49"/>
      <c r="AR117" s="49"/>
      <c r="AS117" s="49"/>
      <c r="AT117" s="49"/>
      <c r="AU117" s="133">
        <f>AU96/AU95*100</f>
        <v>26.666666666666668</v>
      </c>
      <c r="AV117" s="134"/>
      <c r="AW117" s="134"/>
      <c r="AX117" s="134"/>
      <c r="AY117" s="134"/>
      <c r="AZ117" s="134"/>
      <c r="BA117" s="133"/>
      <c r="BB117" s="134"/>
      <c r="BC117" s="134"/>
      <c r="BD117" s="134"/>
      <c r="BE117" s="134"/>
      <c r="BF117" s="134"/>
      <c r="BG117" s="119">
        <f>AU117+BA117</f>
        <v>26.666666666666668</v>
      </c>
      <c r="BH117" s="120"/>
      <c r="BI117" s="120"/>
      <c r="BJ117" s="120"/>
      <c r="BK117" s="120"/>
      <c r="BL117" s="120"/>
    </row>
    <row r="118" spans="1:64" ht="13.5" customHeight="1">
      <c r="A118" s="41">
        <v>5</v>
      </c>
      <c r="B118" s="41"/>
      <c r="C118" s="47" t="s">
        <v>38</v>
      </c>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8" t="s">
        <v>23</v>
      </c>
      <c r="AF118" s="48"/>
      <c r="AG118" s="48"/>
      <c r="AH118" s="48"/>
      <c r="AI118" s="48"/>
      <c r="AJ118" s="49" t="s">
        <v>96</v>
      </c>
      <c r="AK118" s="49"/>
      <c r="AL118" s="49"/>
      <c r="AM118" s="49"/>
      <c r="AN118" s="49"/>
      <c r="AO118" s="49"/>
      <c r="AP118" s="49"/>
      <c r="AQ118" s="49"/>
      <c r="AR118" s="49"/>
      <c r="AS118" s="49"/>
      <c r="AT118" s="49"/>
      <c r="AU118" s="51">
        <f>AU97/AU85*100</f>
        <v>60</v>
      </c>
      <c r="AV118" s="51"/>
      <c r="AW118" s="51"/>
      <c r="AX118" s="51"/>
      <c r="AY118" s="51"/>
      <c r="AZ118" s="51"/>
      <c r="BA118" s="51"/>
      <c r="BB118" s="51"/>
      <c r="BC118" s="51"/>
      <c r="BD118" s="51"/>
      <c r="BE118" s="51"/>
      <c r="BF118" s="51"/>
      <c r="BG118" s="51">
        <f>AU118+BA118</f>
        <v>60</v>
      </c>
      <c r="BH118" s="51"/>
      <c r="BI118" s="51"/>
      <c r="BJ118" s="51"/>
      <c r="BK118" s="51"/>
      <c r="BL118" s="51"/>
    </row>
    <row r="119" spans="1:64" ht="12" customHeight="1">
      <c r="A119" s="41">
        <v>6</v>
      </c>
      <c r="B119" s="41"/>
      <c r="C119" s="47" t="s">
        <v>40</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8" t="s">
        <v>23</v>
      </c>
      <c r="AF119" s="48"/>
      <c r="AG119" s="48"/>
      <c r="AH119" s="48"/>
      <c r="AI119" s="48"/>
      <c r="AJ119" s="49" t="s">
        <v>96</v>
      </c>
      <c r="AK119" s="49"/>
      <c r="AL119" s="49"/>
      <c r="AM119" s="49"/>
      <c r="AN119" s="49"/>
      <c r="AO119" s="49"/>
      <c r="AP119" s="49"/>
      <c r="AQ119" s="49"/>
      <c r="AR119" s="49"/>
      <c r="AS119" s="49"/>
      <c r="AT119" s="49"/>
      <c r="AU119" s="51">
        <f>AU98/6*100-100</f>
        <v>133.33333333333334</v>
      </c>
      <c r="AV119" s="51"/>
      <c r="AW119" s="51"/>
      <c r="AX119" s="51"/>
      <c r="AY119" s="51"/>
      <c r="AZ119" s="51"/>
      <c r="BA119" s="51">
        <v>-100</v>
      </c>
      <c r="BB119" s="51"/>
      <c r="BC119" s="51"/>
      <c r="BD119" s="51"/>
      <c r="BE119" s="51"/>
      <c r="BF119" s="51"/>
      <c r="BG119" s="51">
        <f>BG98/7*100-100</f>
        <v>100</v>
      </c>
      <c r="BH119" s="51"/>
      <c r="BI119" s="51"/>
      <c r="BJ119" s="51"/>
      <c r="BK119" s="51"/>
      <c r="BL119" s="51"/>
    </row>
    <row r="120" spans="1:64" ht="13.5" customHeight="1" hidden="1">
      <c r="A120" s="41"/>
      <c r="B120" s="41"/>
      <c r="C120" s="47" t="s">
        <v>58</v>
      </c>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8" t="s">
        <v>23</v>
      </c>
      <c r="AF120" s="48"/>
      <c r="AG120" s="48"/>
      <c r="AH120" s="48"/>
      <c r="AI120" s="48"/>
      <c r="AJ120" s="49" t="s">
        <v>96</v>
      </c>
      <c r="AK120" s="49"/>
      <c r="AL120" s="49"/>
      <c r="AM120" s="49"/>
      <c r="AN120" s="49"/>
      <c r="AO120" s="49"/>
      <c r="AP120" s="49"/>
      <c r="AQ120" s="49"/>
      <c r="AR120" s="49"/>
      <c r="AS120" s="49"/>
      <c r="AT120" s="49"/>
      <c r="AU120" s="50">
        <f>AU110/6*100-100</f>
        <v>166566.6666666667</v>
      </c>
      <c r="AV120" s="50"/>
      <c r="AW120" s="50"/>
      <c r="AX120" s="50"/>
      <c r="AY120" s="50"/>
      <c r="AZ120" s="50"/>
      <c r="BA120" s="50"/>
      <c r="BB120" s="50"/>
      <c r="BC120" s="50"/>
      <c r="BD120" s="50"/>
      <c r="BE120" s="50"/>
      <c r="BF120" s="50"/>
      <c r="BG120" s="51">
        <f>AU120</f>
        <v>166566.6666666667</v>
      </c>
      <c r="BH120" s="51"/>
      <c r="BI120" s="51"/>
      <c r="BJ120" s="51"/>
      <c r="BK120" s="51"/>
      <c r="BL120" s="51"/>
    </row>
    <row r="121" spans="1:64" ht="12.75" customHeight="1">
      <c r="A121" s="42">
        <v>7</v>
      </c>
      <c r="B121" s="43"/>
      <c r="C121" s="47" t="s">
        <v>112</v>
      </c>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8" t="s">
        <v>23</v>
      </c>
      <c r="AF121" s="48"/>
      <c r="AG121" s="48"/>
      <c r="AH121" s="48"/>
      <c r="AI121" s="48"/>
      <c r="AJ121" s="49" t="s">
        <v>96</v>
      </c>
      <c r="AK121" s="49"/>
      <c r="AL121" s="49"/>
      <c r="AM121" s="49"/>
      <c r="AN121" s="49"/>
      <c r="AO121" s="49"/>
      <c r="AP121" s="49"/>
      <c r="AQ121" s="49"/>
      <c r="AR121" s="49"/>
      <c r="AS121" s="49"/>
      <c r="AT121" s="49"/>
      <c r="AU121" s="50">
        <f>AU111/1000*100-100</f>
        <v>0</v>
      </c>
      <c r="AV121" s="50"/>
      <c r="AW121" s="50"/>
      <c r="AX121" s="50"/>
      <c r="AY121" s="50"/>
      <c r="AZ121" s="50"/>
      <c r="BA121" s="50"/>
      <c r="BB121" s="50"/>
      <c r="BC121" s="50"/>
      <c r="BD121" s="50"/>
      <c r="BE121" s="50"/>
      <c r="BF121" s="50"/>
      <c r="BG121" s="51">
        <f>AU121</f>
        <v>0</v>
      </c>
      <c r="BH121" s="51"/>
      <c r="BI121" s="51"/>
      <c r="BJ121" s="51"/>
      <c r="BK121" s="51"/>
      <c r="BL121" s="51"/>
    </row>
    <row r="122" spans="1:64" ht="19.5" customHeight="1" hidden="1">
      <c r="A122" s="42">
        <v>8</v>
      </c>
      <c r="B122" s="43"/>
      <c r="C122" s="180" t="s">
        <v>127</v>
      </c>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48" t="s">
        <v>23</v>
      </c>
      <c r="AF122" s="48"/>
      <c r="AG122" s="48"/>
      <c r="AH122" s="48"/>
      <c r="AI122" s="48"/>
      <c r="AJ122" s="49" t="s">
        <v>128</v>
      </c>
      <c r="AK122" s="49"/>
      <c r="AL122" s="49"/>
      <c r="AM122" s="49"/>
      <c r="AN122" s="49"/>
      <c r="AO122" s="49"/>
      <c r="AP122" s="49"/>
      <c r="AQ122" s="49"/>
      <c r="AR122" s="49"/>
      <c r="AS122" s="49"/>
      <c r="AT122" s="49"/>
      <c r="AU122" s="130">
        <v>0</v>
      </c>
      <c r="AV122" s="130"/>
      <c r="AW122" s="130"/>
      <c r="AX122" s="130"/>
      <c r="AY122" s="130"/>
      <c r="AZ122" s="130"/>
      <c r="BA122" s="78"/>
      <c r="BB122" s="78"/>
      <c r="BC122" s="78"/>
      <c r="BD122" s="78"/>
      <c r="BE122" s="78"/>
      <c r="BF122" s="78"/>
      <c r="BG122" s="179">
        <f>AU122</f>
        <v>0</v>
      </c>
      <c r="BH122" s="179"/>
      <c r="BI122" s="179"/>
      <c r="BJ122" s="179"/>
      <c r="BK122" s="179"/>
      <c r="BL122" s="179"/>
    </row>
    <row r="123" spans="1:64" ht="27" customHeight="1">
      <c r="A123" s="35"/>
      <c r="B123" s="35"/>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5"/>
      <c r="AF123" s="15"/>
      <c r="AG123" s="15"/>
      <c r="AH123" s="15"/>
      <c r="AI123" s="15"/>
      <c r="AJ123" s="36"/>
      <c r="AK123" s="36"/>
      <c r="AL123" s="36"/>
      <c r="AM123" s="36"/>
      <c r="AN123" s="36"/>
      <c r="AO123" s="36"/>
      <c r="AP123" s="36"/>
      <c r="AQ123" s="36"/>
      <c r="AR123" s="36"/>
      <c r="AS123" s="36"/>
      <c r="AT123" s="36"/>
      <c r="AU123" s="37"/>
      <c r="AV123" s="37"/>
      <c r="AW123" s="37"/>
      <c r="AX123" s="37"/>
      <c r="AY123" s="37"/>
      <c r="AZ123" s="37"/>
      <c r="BA123" s="21"/>
      <c r="BB123" s="21"/>
      <c r="BC123" s="21"/>
      <c r="BD123" s="21"/>
      <c r="BE123" s="21"/>
      <c r="BF123" s="21"/>
      <c r="BG123" s="38"/>
      <c r="BH123" s="38"/>
      <c r="BI123" s="38"/>
      <c r="BJ123" s="38"/>
      <c r="BK123" s="38"/>
      <c r="BL123" s="38"/>
    </row>
    <row r="125" spans="1:59" ht="33" customHeight="1">
      <c r="A125" s="175" t="s">
        <v>147</v>
      </c>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3"/>
      <c r="X125" s="173"/>
      <c r="Y125" s="173"/>
      <c r="Z125" s="173"/>
      <c r="AA125" s="173"/>
      <c r="AB125" s="173"/>
      <c r="AC125" s="173"/>
      <c r="AD125" s="173"/>
      <c r="AE125" s="173"/>
      <c r="AF125" s="173"/>
      <c r="AG125" s="173"/>
      <c r="AH125" s="173"/>
      <c r="AI125" s="173"/>
      <c r="AJ125" s="173"/>
      <c r="AK125" s="173"/>
      <c r="AL125" s="173"/>
      <c r="AM125" s="173"/>
      <c r="AN125" s="3"/>
      <c r="AO125" s="173" t="s">
        <v>148</v>
      </c>
      <c r="AP125" s="173"/>
      <c r="AQ125" s="173"/>
      <c r="AR125" s="173"/>
      <c r="AS125" s="173"/>
      <c r="AT125" s="173"/>
      <c r="AU125" s="173"/>
      <c r="AV125" s="173"/>
      <c r="AW125" s="173"/>
      <c r="AX125" s="173"/>
      <c r="AY125" s="173"/>
      <c r="AZ125" s="173"/>
      <c r="BA125" s="173"/>
      <c r="BB125" s="173"/>
      <c r="BC125" s="173"/>
      <c r="BD125" s="173"/>
      <c r="BE125" s="173"/>
      <c r="BF125" s="173"/>
      <c r="BG125" s="173"/>
    </row>
    <row r="126" spans="23:59" ht="12.75">
      <c r="W126" s="174" t="s">
        <v>14</v>
      </c>
      <c r="X126" s="174"/>
      <c r="Y126" s="174"/>
      <c r="Z126" s="174"/>
      <c r="AA126" s="174"/>
      <c r="AB126" s="174"/>
      <c r="AC126" s="174"/>
      <c r="AD126" s="174"/>
      <c r="AE126" s="174"/>
      <c r="AF126" s="174"/>
      <c r="AG126" s="174"/>
      <c r="AH126" s="174"/>
      <c r="AI126" s="174"/>
      <c r="AJ126" s="174"/>
      <c r="AK126" s="174"/>
      <c r="AL126" s="174"/>
      <c r="AM126" s="174"/>
      <c r="AO126" s="174" t="s">
        <v>15</v>
      </c>
      <c r="AP126" s="174"/>
      <c r="AQ126" s="174"/>
      <c r="AR126" s="174"/>
      <c r="AS126" s="174"/>
      <c r="AT126" s="174"/>
      <c r="AU126" s="174"/>
      <c r="AV126" s="174"/>
      <c r="AW126" s="174"/>
      <c r="AX126" s="174"/>
      <c r="AY126" s="174"/>
      <c r="AZ126" s="174"/>
      <c r="BA126" s="174"/>
      <c r="BB126" s="174"/>
      <c r="BC126" s="174"/>
      <c r="BD126" s="174"/>
      <c r="BE126" s="174"/>
      <c r="BF126" s="174"/>
      <c r="BG126" s="174"/>
    </row>
    <row r="127" spans="1:6" ht="15.75" customHeight="1">
      <c r="A127" s="175" t="s">
        <v>24</v>
      </c>
      <c r="B127" s="175"/>
      <c r="C127" s="175"/>
      <c r="D127" s="175"/>
      <c r="E127" s="175"/>
      <c r="F127" s="175"/>
    </row>
    <row r="129" ht="12.75">
      <c r="B129" s="1" t="s">
        <v>105</v>
      </c>
    </row>
    <row r="130" spans="1:59" ht="16.5" customHeight="1">
      <c r="A130" s="31"/>
      <c r="B130" s="108" t="s">
        <v>117</v>
      </c>
      <c r="C130" s="108"/>
      <c r="D130" s="108"/>
      <c r="E130" s="108"/>
      <c r="F130" s="108"/>
      <c r="G130" s="108"/>
      <c r="H130" s="108"/>
      <c r="I130" s="108"/>
      <c r="J130" s="108"/>
      <c r="K130" s="108"/>
      <c r="L130" s="108"/>
      <c r="M130" s="108"/>
      <c r="N130" s="108"/>
      <c r="O130" s="108"/>
      <c r="P130" s="108"/>
      <c r="Q130" s="108"/>
      <c r="R130" s="108"/>
      <c r="S130" s="108"/>
      <c r="T130" s="108"/>
      <c r="U130" s="108"/>
      <c r="V130" s="108"/>
      <c r="W130" s="173"/>
      <c r="X130" s="173"/>
      <c r="Y130" s="173"/>
      <c r="Z130" s="173"/>
      <c r="AA130" s="173"/>
      <c r="AB130" s="173"/>
      <c r="AC130" s="173"/>
      <c r="AD130" s="173"/>
      <c r="AE130" s="173"/>
      <c r="AF130" s="173"/>
      <c r="AG130" s="173"/>
      <c r="AH130" s="173"/>
      <c r="AI130" s="173"/>
      <c r="AJ130" s="173"/>
      <c r="AK130" s="173"/>
      <c r="AL130" s="173"/>
      <c r="AM130" s="173"/>
      <c r="AN130" s="3"/>
      <c r="AO130" s="173" t="s">
        <v>149</v>
      </c>
      <c r="AP130" s="173"/>
      <c r="AQ130" s="173"/>
      <c r="AR130" s="173"/>
      <c r="AS130" s="173"/>
      <c r="AT130" s="173"/>
      <c r="AU130" s="173"/>
      <c r="AV130" s="173"/>
      <c r="AW130" s="173"/>
      <c r="AX130" s="173"/>
      <c r="AY130" s="173"/>
      <c r="AZ130" s="173"/>
      <c r="BA130" s="173"/>
      <c r="BB130" s="173"/>
      <c r="BC130" s="173"/>
      <c r="BD130" s="173"/>
      <c r="BE130" s="173"/>
      <c r="BF130" s="173"/>
      <c r="BG130" s="173"/>
    </row>
    <row r="131" spans="23:59" ht="12.75">
      <c r="W131" s="174" t="s">
        <v>14</v>
      </c>
      <c r="X131" s="174"/>
      <c r="Y131" s="174"/>
      <c r="Z131" s="174"/>
      <c r="AA131" s="174"/>
      <c r="AB131" s="174"/>
      <c r="AC131" s="174"/>
      <c r="AD131" s="174"/>
      <c r="AE131" s="174"/>
      <c r="AF131" s="174"/>
      <c r="AG131" s="174"/>
      <c r="AH131" s="174"/>
      <c r="AI131" s="174"/>
      <c r="AJ131" s="174"/>
      <c r="AK131" s="174"/>
      <c r="AL131" s="174"/>
      <c r="AM131" s="174"/>
      <c r="AO131" s="174" t="s">
        <v>15</v>
      </c>
      <c r="AP131" s="174"/>
      <c r="AQ131" s="174"/>
      <c r="AR131" s="174"/>
      <c r="AS131" s="174"/>
      <c r="AT131" s="174"/>
      <c r="AU131" s="174"/>
      <c r="AV131" s="174"/>
      <c r="AW131" s="174"/>
      <c r="AX131" s="174"/>
      <c r="AY131" s="174"/>
      <c r="AZ131" s="174"/>
      <c r="BA131" s="174"/>
      <c r="BB131" s="174"/>
      <c r="BC131" s="174"/>
      <c r="BD131" s="174"/>
      <c r="BE131" s="174"/>
      <c r="BF131" s="174"/>
      <c r="BG131" s="174"/>
    </row>
    <row r="132" spans="1:59" ht="12.75">
      <c r="A132" s="4"/>
      <c r="B132" s="4"/>
      <c r="C132" s="32" t="s">
        <v>106</v>
      </c>
      <c r="D132" s="32"/>
      <c r="E132" s="32"/>
      <c r="F132" s="4"/>
      <c r="G132" s="4"/>
      <c r="H132" s="4"/>
      <c r="I132" s="74">
        <v>44579</v>
      </c>
      <c r="J132" s="74"/>
      <c r="K132" s="74"/>
      <c r="L132" s="74"/>
      <c r="M132" s="7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row>
    <row r="134" ht="12.75">
      <c r="E134" s="1" t="s">
        <v>64</v>
      </c>
    </row>
    <row r="135" spans="69:71" ht="12.75">
      <c r="BQ135" s="10"/>
      <c r="BS135" s="11"/>
    </row>
    <row r="136" spans="69:71" ht="12.75">
      <c r="BQ136" s="10"/>
      <c r="BS136" s="11"/>
    </row>
    <row r="137" spans="69:71" ht="12.75">
      <c r="BQ137" s="10"/>
      <c r="BS137" s="11"/>
    </row>
    <row r="138" ht="9.75" customHeight="1"/>
    <row r="139" spans="1:59"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row>
  </sheetData>
  <sheetProtection/>
  <mergeCells count="530">
    <mergeCell ref="C72:AS72"/>
    <mergeCell ref="AT72:AZ72"/>
    <mergeCell ref="BH72:BL72"/>
    <mergeCell ref="BA72:BG72"/>
    <mergeCell ref="C122:AD122"/>
    <mergeCell ref="AE122:AI122"/>
    <mergeCell ref="AJ122:AT122"/>
    <mergeCell ref="AU122:AZ122"/>
    <mergeCell ref="BA122:BF122"/>
    <mergeCell ref="BG119:BL119"/>
    <mergeCell ref="BG122:BL122"/>
    <mergeCell ref="BG87:BL87"/>
    <mergeCell ref="AT64:AZ64"/>
    <mergeCell ref="AJ101:AT101"/>
    <mergeCell ref="BH68:BL68"/>
    <mergeCell ref="AT68:AZ68"/>
    <mergeCell ref="BA64:BG64"/>
    <mergeCell ref="AU98:AZ98"/>
    <mergeCell ref="AJ97:AT97"/>
    <mergeCell ref="AJ84:AT84"/>
    <mergeCell ref="BG99:BL99"/>
    <mergeCell ref="AU92:AZ92"/>
    <mergeCell ref="AJ99:AT99"/>
    <mergeCell ref="BA88:BF88"/>
    <mergeCell ref="C99:AD99"/>
    <mergeCell ref="AE99:AI99"/>
    <mergeCell ref="AE91:AI91"/>
    <mergeCell ref="AJ96:AT96"/>
    <mergeCell ref="AU96:AZ96"/>
    <mergeCell ref="AJ93:AT93"/>
    <mergeCell ref="BA93:BF93"/>
    <mergeCell ref="W131:AM131"/>
    <mergeCell ref="AO131:BG131"/>
    <mergeCell ref="A125:V125"/>
    <mergeCell ref="W125:AM125"/>
    <mergeCell ref="AO125:BG125"/>
    <mergeCell ref="W126:AM126"/>
    <mergeCell ref="AO126:BG126"/>
    <mergeCell ref="A127:F127"/>
    <mergeCell ref="W130:AM130"/>
    <mergeCell ref="A24:C24"/>
    <mergeCell ref="D24:BL24"/>
    <mergeCell ref="BH66:BL66"/>
    <mergeCell ref="BH56:BL56"/>
    <mergeCell ref="AJ94:AT94"/>
    <mergeCell ref="AO130:BG130"/>
    <mergeCell ref="C88:AD88"/>
    <mergeCell ref="AE88:AI88"/>
    <mergeCell ref="AJ88:AT88"/>
    <mergeCell ref="AU88:AZ88"/>
    <mergeCell ref="A39:C39"/>
    <mergeCell ref="D39:BL39"/>
    <mergeCell ref="BA101:BF101"/>
    <mergeCell ref="BG101:BL101"/>
    <mergeCell ref="B130:V130"/>
    <mergeCell ref="A45:BL45"/>
    <mergeCell ref="BG88:BL88"/>
    <mergeCell ref="AU101:AZ101"/>
    <mergeCell ref="AE111:AI111"/>
    <mergeCell ref="AU111:AZ111"/>
    <mergeCell ref="A41:C41"/>
    <mergeCell ref="D41:BL41"/>
    <mergeCell ref="A38:C38"/>
    <mergeCell ref="D38:BL38"/>
    <mergeCell ref="A36:C36"/>
    <mergeCell ref="D36:BL36"/>
    <mergeCell ref="A40:C40"/>
    <mergeCell ref="D40:BL40"/>
    <mergeCell ref="A37:C37"/>
    <mergeCell ref="D37:BL37"/>
    <mergeCell ref="D27:BL27"/>
    <mergeCell ref="A29:K29"/>
    <mergeCell ref="L29:BL29"/>
    <mergeCell ref="A33:C33"/>
    <mergeCell ref="D33:BL33"/>
    <mergeCell ref="A34:C34"/>
    <mergeCell ref="D34:BL34"/>
    <mergeCell ref="A35:C35"/>
    <mergeCell ref="A23:C23"/>
    <mergeCell ref="D23:BL23"/>
    <mergeCell ref="A25:C25"/>
    <mergeCell ref="D25:BL25"/>
    <mergeCell ref="A26:C26"/>
    <mergeCell ref="D26:BL26"/>
    <mergeCell ref="A31:BL31"/>
    <mergeCell ref="D35:BL35"/>
    <mergeCell ref="A27:C27"/>
    <mergeCell ref="BH17:BL17"/>
    <mergeCell ref="A18:BL18"/>
    <mergeCell ref="A19:BL19"/>
    <mergeCell ref="A20:BL20"/>
    <mergeCell ref="A22:C22"/>
    <mergeCell ref="D22:BL22"/>
    <mergeCell ref="A17:T17"/>
    <mergeCell ref="U17:Y17"/>
    <mergeCell ref="Z17:AM17"/>
    <mergeCell ref="AN17:AQ17"/>
    <mergeCell ref="C48:AT48"/>
    <mergeCell ref="AR17:BC17"/>
    <mergeCell ref="BD17:BG17"/>
    <mergeCell ref="B15:G15"/>
    <mergeCell ref="H15:N15"/>
    <mergeCell ref="O15:T15"/>
    <mergeCell ref="U15:BF15"/>
    <mergeCell ref="BG15:BL15"/>
    <mergeCell ref="B16:G16"/>
    <mergeCell ref="H16:N16"/>
    <mergeCell ref="U16:BF16"/>
    <mergeCell ref="BG16:BL16"/>
    <mergeCell ref="J13:BF13"/>
    <mergeCell ref="B13:I13"/>
    <mergeCell ref="BG13:BL13"/>
    <mergeCell ref="J14:BF14"/>
    <mergeCell ref="B14:I14"/>
    <mergeCell ref="BG14:BL14"/>
    <mergeCell ref="O16:T16"/>
    <mergeCell ref="J11:BF11"/>
    <mergeCell ref="B11:I11"/>
    <mergeCell ref="BG11:BL11"/>
    <mergeCell ref="J12:BF12"/>
    <mergeCell ref="B12:I12"/>
    <mergeCell ref="BG12:BL12"/>
    <mergeCell ref="AO3:BL3"/>
    <mergeCell ref="AO4:BL4"/>
    <mergeCell ref="AO6:BF6"/>
    <mergeCell ref="AO7:BF7"/>
    <mergeCell ref="A8:BL8"/>
    <mergeCell ref="A9:BL9"/>
    <mergeCell ref="AO5:AP5"/>
    <mergeCell ref="AQ5:AT5"/>
    <mergeCell ref="AW5:BA5"/>
    <mergeCell ref="C77:AD77"/>
    <mergeCell ref="AJ92:AT92"/>
    <mergeCell ref="AJ77:AT77"/>
    <mergeCell ref="AE85:AI85"/>
    <mergeCell ref="AJ89:AT89"/>
    <mergeCell ref="AE87:AI87"/>
    <mergeCell ref="C83:AD83"/>
    <mergeCell ref="AE83:AI83"/>
    <mergeCell ref="AJ83:AT83"/>
    <mergeCell ref="AJ85:AT85"/>
    <mergeCell ref="AJ120:AT120"/>
    <mergeCell ref="AU120:AZ120"/>
    <mergeCell ref="C117:AD117"/>
    <mergeCell ref="AE117:AI117"/>
    <mergeCell ref="AU93:AZ93"/>
    <mergeCell ref="C101:AD101"/>
    <mergeCell ref="AU107:AZ107"/>
    <mergeCell ref="AJ102:AT102"/>
    <mergeCell ref="AU119:AZ119"/>
    <mergeCell ref="C107:AD107"/>
    <mergeCell ref="BA120:BF120"/>
    <mergeCell ref="BG120:BL120"/>
    <mergeCell ref="AU109:AZ109"/>
    <mergeCell ref="AJ117:AT117"/>
    <mergeCell ref="AU117:AZ117"/>
    <mergeCell ref="BA117:BF117"/>
    <mergeCell ref="BG118:BL118"/>
    <mergeCell ref="AJ116:AT116"/>
    <mergeCell ref="BA118:BF118"/>
    <mergeCell ref="AJ110:AT110"/>
    <mergeCell ref="AE103:AI103"/>
    <mergeCell ref="AU118:AZ118"/>
    <mergeCell ref="BG116:BL116"/>
    <mergeCell ref="AU110:AZ110"/>
    <mergeCell ref="BG114:BL114"/>
    <mergeCell ref="BG110:BL110"/>
    <mergeCell ref="BA113:BF113"/>
    <mergeCell ref="BA111:BF111"/>
    <mergeCell ref="BG111:BL111"/>
    <mergeCell ref="BG115:BL115"/>
    <mergeCell ref="C113:AD113"/>
    <mergeCell ref="C104:AD104"/>
    <mergeCell ref="BA115:BF115"/>
    <mergeCell ref="AU114:AZ114"/>
    <mergeCell ref="AJ107:AT107"/>
    <mergeCell ref="AJ115:AT115"/>
    <mergeCell ref="AE107:AI107"/>
    <mergeCell ref="AU115:AZ115"/>
    <mergeCell ref="BA99:BF99"/>
    <mergeCell ref="AJ98:AT98"/>
    <mergeCell ref="BA112:BF112"/>
    <mergeCell ref="BA98:BF98"/>
    <mergeCell ref="BA114:BF114"/>
    <mergeCell ref="AU113:AZ113"/>
    <mergeCell ref="AJ104:AT104"/>
    <mergeCell ref="AJ105:AT105"/>
    <mergeCell ref="AJ111:AT111"/>
    <mergeCell ref="AU103:AZ103"/>
    <mergeCell ref="BG97:BL97"/>
    <mergeCell ref="AU99:AZ99"/>
    <mergeCell ref="AU112:AZ112"/>
    <mergeCell ref="BA110:BF110"/>
    <mergeCell ref="BA108:BF108"/>
    <mergeCell ref="BG95:BL95"/>
    <mergeCell ref="BA97:BF97"/>
    <mergeCell ref="AU95:AZ95"/>
    <mergeCell ref="BA109:BF109"/>
    <mergeCell ref="AU108:AZ108"/>
    <mergeCell ref="BG85:BL85"/>
    <mergeCell ref="BG108:BL108"/>
    <mergeCell ref="BG94:BL94"/>
    <mergeCell ref="BA90:BF90"/>
    <mergeCell ref="BG105:BL105"/>
    <mergeCell ref="BG102:BL102"/>
    <mergeCell ref="BA107:BF107"/>
    <mergeCell ref="BG98:BL98"/>
    <mergeCell ref="BG103:BL103"/>
    <mergeCell ref="BG96:BL96"/>
    <mergeCell ref="BG117:BL117"/>
    <mergeCell ref="BG112:BL112"/>
    <mergeCell ref="BG104:BL104"/>
    <mergeCell ref="BG107:BL107"/>
    <mergeCell ref="BG106:BL106"/>
    <mergeCell ref="AJ80:AT80"/>
    <mergeCell ref="AU82:AZ82"/>
    <mergeCell ref="BG113:BL113"/>
    <mergeCell ref="BG109:BL109"/>
    <mergeCell ref="AJ95:AT95"/>
    <mergeCell ref="BG93:BL93"/>
    <mergeCell ref="AU85:AZ85"/>
    <mergeCell ref="BA87:BF87"/>
    <mergeCell ref="BA106:BF106"/>
    <mergeCell ref="AU104:AZ104"/>
    <mergeCell ref="AU105:AZ105"/>
    <mergeCell ref="AU97:AZ97"/>
    <mergeCell ref="BA103:BF103"/>
    <mergeCell ref="BA104:BF104"/>
    <mergeCell ref="BA95:BF95"/>
    <mergeCell ref="BA96:BF96"/>
    <mergeCell ref="BG91:BL91"/>
    <mergeCell ref="BA78:BF78"/>
    <mergeCell ref="BG86:BL86"/>
    <mergeCell ref="AU90:AZ90"/>
    <mergeCell ref="BA84:BF84"/>
    <mergeCell ref="BG92:BL92"/>
    <mergeCell ref="BG84:BL84"/>
    <mergeCell ref="AU80:AZ80"/>
    <mergeCell ref="BG82:BL82"/>
    <mergeCell ref="BG81:BL81"/>
    <mergeCell ref="AT70:AZ70"/>
    <mergeCell ref="AT73:AZ73"/>
    <mergeCell ref="BA73:BG73"/>
    <mergeCell ref="AJ79:AT79"/>
    <mergeCell ref="BH70:BL70"/>
    <mergeCell ref="BG77:BL77"/>
    <mergeCell ref="BA79:BF79"/>
    <mergeCell ref="BG80:BL80"/>
    <mergeCell ref="AJ81:AT81"/>
    <mergeCell ref="AJ82:AT82"/>
    <mergeCell ref="BA81:BF81"/>
    <mergeCell ref="BA65:BG65"/>
    <mergeCell ref="AT62:AZ62"/>
    <mergeCell ref="C62:AS62"/>
    <mergeCell ref="BH62:BL62"/>
    <mergeCell ref="AT63:AZ63"/>
    <mergeCell ref="BA63:BG63"/>
    <mergeCell ref="BH63:BL63"/>
    <mergeCell ref="C64:AS64"/>
    <mergeCell ref="C63:AS63"/>
    <mergeCell ref="BH67:BL67"/>
    <mergeCell ref="BA70:BG70"/>
    <mergeCell ref="BH69:BL69"/>
    <mergeCell ref="BA80:BF80"/>
    <mergeCell ref="C67:AS67"/>
    <mergeCell ref="AE78:AI78"/>
    <mergeCell ref="BA77:BF77"/>
    <mergeCell ref="BA69:BG69"/>
    <mergeCell ref="BG78:BL78"/>
    <mergeCell ref="BG83:BL83"/>
    <mergeCell ref="A67:B67"/>
    <mergeCell ref="A68:B68"/>
    <mergeCell ref="C120:AD120"/>
    <mergeCell ref="AE80:AI80"/>
    <mergeCell ref="AJ103:AT103"/>
    <mergeCell ref="BH73:BL73"/>
    <mergeCell ref="AE90:AI90"/>
    <mergeCell ref="BG79:BL79"/>
    <mergeCell ref="AU77:AZ77"/>
    <mergeCell ref="AE120:AI120"/>
    <mergeCell ref="AU79:AZ79"/>
    <mergeCell ref="C92:AD92"/>
    <mergeCell ref="C80:AD80"/>
    <mergeCell ref="C78:AD78"/>
    <mergeCell ref="AE115:AI115"/>
    <mergeCell ref="AE92:AI92"/>
    <mergeCell ref="AJ78:AT78"/>
    <mergeCell ref="AU78:AZ78"/>
    <mergeCell ref="AE79:AI79"/>
    <mergeCell ref="A63:B63"/>
    <mergeCell ref="A78:B78"/>
    <mergeCell ref="AT67:AZ67"/>
    <mergeCell ref="BA67:BG67"/>
    <mergeCell ref="C73:AS73"/>
    <mergeCell ref="BA91:BF91"/>
    <mergeCell ref="BA82:BF82"/>
    <mergeCell ref="AU83:AZ83"/>
    <mergeCell ref="AJ86:AT86"/>
    <mergeCell ref="AT66:AZ66"/>
    <mergeCell ref="A61:BL61"/>
    <mergeCell ref="BA62:BG62"/>
    <mergeCell ref="A62:B62"/>
    <mergeCell ref="AT65:AZ65"/>
    <mergeCell ref="A77:B77"/>
    <mergeCell ref="A56:B56"/>
    <mergeCell ref="BH58:BL58"/>
    <mergeCell ref="A75:BL75"/>
    <mergeCell ref="AT71:AZ71"/>
    <mergeCell ref="BA71:BG71"/>
    <mergeCell ref="C47:AU47"/>
    <mergeCell ref="C56:AU56"/>
    <mergeCell ref="A65:B65"/>
    <mergeCell ref="A69:B69"/>
    <mergeCell ref="C69:AS69"/>
    <mergeCell ref="A60:BL60"/>
    <mergeCell ref="BH64:BL64"/>
    <mergeCell ref="BH65:BL65"/>
    <mergeCell ref="C65:AS65"/>
    <mergeCell ref="AV54:BA54"/>
    <mergeCell ref="A47:B47"/>
    <mergeCell ref="A48:B48"/>
    <mergeCell ref="C68:AS68"/>
    <mergeCell ref="BA66:BG66"/>
    <mergeCell ref="AV47:BA47"/>
    <mergeCell ref="A51:B51"/>
    <mergeCell ref="AV51:BA51"/>
    <mergeCell ref="BB55:BG55"/>
    <mergeCell ref="BB51:BG51"/>
    <mergeCell ref="C49:AU49"/>
    <mergeCell ref="A46:BL46"/>
    <mergeCell ref="C82:AD82"/>
    <mergeCell ref="A66:B66"/>
    <mergeCell ref="AT69:AZ69"/>
    <mergeCell ref="BA86:BF86"/>
    <mergeCell ref="A73:B73"/>
    <mergeCell ref="AE77:AI77"/>
    <mergeCell ref="A50:B50"/>
    <mergeCell ref="A64:B64"/>
    <mergeCell ref="AU86:AZ86"/>
    <mergeCell ref="BA83:BF83"/>
    <mergeCell ref="AU91:AZ91"/>
    <mergeCell ref="BA102:BF102"/>
    <mergeCell ref="BA94:BF94"/>
    <mergeCell ref="AU94:AZ94"/>
    <mergeCell ref="C66:AS66"/>
    <mergeCell ref="C70:AS70"/>
    <mergeCell ref="AU81:AZ81"/>
    <mergeCell ref="C81:AD81"/>
    <mergeCell ref="BA92:BF92"/>
    <mergeCell ref="C96:AD96"/>
    <mergeCell ref="C95:AD95"/>
    <mergeCell ref="C114:AD114"/>
    <mergeCell ref="AE110:AI110"/>
    <mergeCell ref="C106:AD106"/>
    <mergeCell ref="C105:AD105"/>
    <mergeCell ref="AE106:AI106"/>
    <mergeCell ref="AE102:AI102"/>
    <mergeCell ref="C110:AD110"/>
    <mergeCell ref="C103:AD103"/>
    <mergeCell ref="AU116:AZ116"/>
    <mergeCell ref="C115:AD115"/>
    <mergeCell ref="BA116:BF116"/>
    <mergeCell ref="BA119:BF119"/>
    <mergeCell ref="AE105:AI105"/>
    <mergeCell ref="C116:AD116"/>
    <mergeCell ref="AU106:AZ106"/>
    <mergeCell ref="AJ113:AT113"/>
    <mergeCell ref="BA105:BF105"/>
    <mergeCell ref="AE112:AI112"/>
    <mergeCell ref="C119:AD119"/>
    <mergeCell ref="C109:AD109"/>
    <mergeCell ref="AJ109:AT109"/>
    <mergeCell ref="AJ112:AT112"/>
    <mergeCell ref="AE119:AI119"/>
    <mergeCell ref="AE114:AI114"/>
    <mergeCell ref="AJ114:AT114"/>
    <mergeCell ref="AJ119:AT119"/>
    <mergeCell ref="AJ118:AT118"/>
    <mergeCell ref="C111:AD111"/>
    <mergeCell ref="AE95:AI95"/>
    <mergeCell ref="AE101:AI101"/>
    <mergeCell ref="AJ106:AT106"/>
    <mergeCell ref="C118:AD118"/>
    <mergeCell ref="AJ108:AT108"/>
    <mergeCell ref="AE98:AI98"/>
    <mergeCell ref="C98:AD98"/>
    <mergeCell ref="AE108:AI108"/>
    <mergeCell ref="AE104:AI104"/>
    <mergeCell ref="C108:AD108"/>
    <mergeCell ref="AE86:AI86"/>
    <mergeCell ref="AJ87:AT87"/>
    <mergeCell ref="BH51:BL51"/>
    <mergeCell ref="AE118:AI118"/>
    <mergeCell ref="AE116:AI116"/>
    <mergeCell ref="AE109:AI109"/>
    <mergeCell ref="AE113:AI113"/>
    <mergeCell ref="AE97:AI97"/>
    <mergeCell ref="AU102:AZ102"/>
    <mergeCell ref="A58:AU58"/>
    <mergeCell ref="BH47:BL47"/>
    <mergeCell ref="BH48:BL48"/>
    <mergeCell ref="BH50:BL50"/>
    <mergeCell ref="BB48:BG48"/>
    <mergeCell ref="BB47:BG47"/>
    <mergeCell ref="AV50:BA50"/>
    <mergeCell ref="BB50:BG50"/>
    <mergeCell ref="BB49:BG49"/>
    <mergeCell ref="BH49:BL49"/>
    <mergeCell ref="AV48:BA48"/>
    <mergeCell ref="AV58:BA58"/>
    <mergeCell ref="BB58:BG58"/>
    <mergeCell ref="C55:AU55"/>
    <mergeCell ref="AV56:BA56"/>
    <mergeCell ref="BB56:BG56"/>
    <mergeCell ref="AV57:BA57"/>
    <mergeCell ref="BB57:BG57"/>
    <mergeCell ref="AV49:BA49"/>
    <mergeCell ref="A52:B52"/>
    <mergeCell ref="AV55:BA55"/>
    <mergeCell ref="A53:B53"/>
    <mergeCell ref="A54:B54"/>
    <mergeCell ref="BB54:BG54"/>
    <mergeCell ref="BB53:BG53"/>
    <mergeCell ref="C50:AU50"/>
    <mergeCell ref="A55:B55"/>
    <mergeCell ref="BH53:BL53"/>
    <mergeCell ref="C54:AU54"/>
    <mergeCell ref="C52:AU52"/>
    <mergeCell ref="AV52:BA52"/>
    <mergeCell ref="BB52:BG52"/>
    <mergeCell ref="BH54:BL54"/>
    <mergeCell ref="AV53:BA53"/>
    <mergeCell ref="A70:B70"/>
    <mergeCell ref="C97:AD97"/>
    <mergeCell ref="AE94:AI94"/>
    <mergeCell ref="C94:AD94"/>
    <mergeCell ref="C89:AD89"/>
    <mergeCell ref="AE89:AI89"/>
    <mergeCell ref="AE93:AI93"/>
    <mergeCell ref="AE96:AI96"/>
    <mergeCell ref="AE81:AI81"/>
    <mergeCell ref="AE82:AI82"/>
    <mergeCell ref="AW1:BL1"/>
    <mergeCell ref="C51:AU51"/>
    <mergeCell ref="A49:B49"/>
    <mergeCell ref="BH52:BL52"/>
    <mergeCell ref="C53:AU53"/>
    <mergeCell ref="BH71:BL71"/>
    <mergeCell ref="A71:B71"/>
    <mergeCell ref="A57:B57"/>
    <mergeCell ref="C57:AU57"/>
    <mergeCell ref="BH55:BL55"/>
    <mergeCell ref="BA68:BG68"/>
    <mergeCell ref="AJ91:AT91"/>
    <mergeCell ref="I132:M132"/>
    <mergeCell ref="C71:AS71"/>
    <mergeCell ref="A42:C42"/>
    <mergeCell ref="D42:BL42"/>
    <mergeCell ref="C93:AD93"/>
    <mergeCell ref="C87:AD87"/>
    <mergeCell ref="C91:AD91"/>
    <mergeCell ref="AJ90:AT90"/>
    <mergeCell ref="BG90:BL90"/>
    <mergeCell ref="C84:AD84"/>
    <mergeCell ref="AU89:AZ89"/>
    <mergeCell ref="BA89:BF89"/>
    <mergeCell ref="BG89:BL89"/>
    <mergeCell ref="AU87:AZ87"/>
    <mergeCell ref="C86:AD86"/>
    <mergeCell ref="AU84:AZ84"/>
    <mergeCell ref="AE84:AI84"/>
    <mergeCell ref="C85:AD85"/>
    <mergeCell ref="BH57:BL57"/>
    <mergeCell ref="A89:B89"/>
    <mergeCell ref="BA85:BF85"/>
    <mergeCell ref="C100:AD100"/>
    <mergeCell ref="AE100:AI100"/>
    <mergeCell ref="AJ100:AT100"/>
    <mergeCell ref="AU100:AZ100"/>
    <mergeCell ref="BA100:BF100"/>
    <mergeCell ref="BG100:BL100"/>
    <mergeCell ref="A86:B86"/>
    <mergeCell ref="C121:AD121"/>
    <mergeCell ref="AE121:AI121"/>
    <mergeCell ref="AJ121:AT121"/>
    <mergeCell ref="AU121:AZ121"/>
    <mergeCell ref="BA121:BF121"/>
    <mergeCell ref="BG121:BL121"/>
    <mergeCell ref="A80:B80"/>
    <mergeCell ref="A81:B81"/>
    <mergeCell ref="A82:B82"/>
    <mergeCell ref="A83:B83"/>
    <mergeCell ref="A84:B84"/>
    <mergeCell ref="A85:B85"/>
    <mergeCell ref="A99:B99"/>
    <mergeCell ref="A87:B87"/>
    <mergeCell ref="A88:B88"/>
    <mergeCell ref="A91:B91"/>
    <mergeCell ref="A92:B92"/>
    <mergeCell ref="A93:B93"/>
    <mergeCell ref="A100:B100"/>
    <mergeCell ref="A101:B101"/>
    <mergeCell ref="A103:B103"/>
    <mergeCell ref="A104:B104"/>
    <mergeCell ref="A105:B105"/>
    <mergeCell ref="A94:B94"/>
    <mergeCell ref="A95:B95"/>
    <mergeCell ref="A96:B96"/>
    <mergeCell ref="A97:B97"/>
    <mergeCell ref="A98:B98"/>
    <mergeCell ref="A114:B114"/>
    <mergeCell ref="A115:B115"/>
    <mergeCell ref="A116:B116"/>
    <mergeCell ref="A117:B117"/>
    <mergeCell ref="A106:B106"/>
    <mergeCell ref="A107:B107"/>
    <mergeCell ref="A108:B108"/>
    <mergeCell ref="A109:B109"/>
    <mergeCell ref="A110:B110"/>
    <mergeCell ref="A111:B111"/>
    <mergeCell ref="A118:B118"/>
    <mergeCell ref="A119:B119"/>
    <mergeCell ref="A120:B120"/>
    <mergeCell ref="A121:B121"/>
    <mergeCell ref="A122:B122"/>
    <mergeCell ref="A79:AD79"/>
    <mergeCell ref="A90:AD90"/>
    <mergeCell ref="A102:AD102"/>
    <mergeCell ref="A112:AD112"/>
    <mergeCell ref="A113:B113"/>
  </mergeCells>
  <printOptions horizontalCentered="1"/>
  <pageMargins left="0.31496062992125984" right="0.31496062992125984" top="0.6692913385826772" bottom="0.1968503937007874" header="0" footer="0"/>
  <pageSetup fitToHeight="4" fitToWidth="1" horizontalDpi="600" verticalDpi="600" orientation="landscape" paperSize="9" scale="76" r:id="rId1"/>
  <rowBreaks count="2" manualBreakCount="2">
    <brk id="30" max="63" man="1"/>
    <brk id="65"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Irina</cp:lastModifiedBy>
  <cp:lastPrinted>2022-01-18T08:51:37Z</cp:lastPrinted>
  <dcterms:created xsi:type="dcterms:W3CDTF">2016-08-15T09:54:21Z</dcterms:created>
  <dcterms:modified xsi:type="dcterms:W3CDTF">2022-01-21T09:03:24Z</dcterms:modified>
  <cp:category/>
  <cp:version/>
  <cp:contentType/>
  <cp:contentStatus/>
</cp:coreProperties>
</file>