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'КПК'!$A$1:$BL$91</definedName>
  </definedNames>
  <calcPr fullCalcOnLoad="1"/>
</workbook>
</file>

<file path=xl/sharedStrings.xml><?xml version="1.0" encoding="utf-8"?>
<sst xmlns="http://schemas.openxmlformats.org/spreadsheetml/2006/main" count="139" uniqueCount="94">
  <si>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</si>
  <si>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</si>
  <si>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</si>
  <si>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</si>
  <si>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</si>
  <si>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</si>
  <si>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</si>
  <si>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</si>
  <si>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</si>
  <si>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</si>
  <si>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</si>
  <si>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</si>
  <si>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</si>
  <si>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</si>
  <si>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</si>
  <si>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</si>
  <si>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</si>
  <si>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</si>
  <si>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</si>
  <si>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</si>
  <si>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</si>
  <si>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</si>
  <si>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</si>
  <si>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</si>
  <si>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</si>
  <si>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</si>
  <si>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</si>
  <si>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</si>
  <si>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од.</t>
  </si>
  <si>
    <t>Начальник  фінансового відділу Сновської міської ради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</si>
  <si>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</si>
  <si>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</si>
  <si>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</si>
  <si>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</si>
  <si>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</si>
  <si>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</si>
  <si>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</si>
  <si>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</si>
  <si>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</si>
  <si>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</si>
  <si>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</si>
  <si>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</si>
  <si>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</si>
  <si>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</si>
  <si>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</si>
  <si>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</si>
  <si>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</si>
  <si>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</si>
  <si>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</si>
  <si>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</si>
  <si>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</si>
  <si>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</si>
  <si>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</si>
  <si>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</si>
  <si>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Зниження соціальної напруги і вирішення проблеми населених пунктів громади у благоустрої, озелененні території населених пунктів, ліквідації сміттєзвалищ, відновленні, ремонту та догляду за пам’ятками архітектури, меморіальними похованнями та об’єктами соціальної сфери, прибиранні та утриманні в належному санітарному стані придорожніх смуг, вирубці чагарників вздовж доріг та інше. </t>
  </si>
  <si>
    <t>0113210</t>
  </si>
  <si>
    <t>1050</t>
  </si>
  <si>
    <t>Організація та проведення громадських робіт</t>
  </si>
  <si>
    <t xml:space="preserve">Забезпечення організації та проведення  громадських робіт    </t>
  </si>
  <si>
    <t>Забезпечення організації та проведення  суспільно-корисних робіт згідно рішення суду</t>
  </si>
  <si>
    <t xml:space="preserve">Забезпечення організації та проведення  громадських робіт </t>
  </si>
  <si>
    <t xml:space="preserve">Забезпечення організації та проведення  суспільно-корисних робіт згідно рішення суду </t>
  </si>
  <si>
    <t>Наказ на прийняття, строкові трудові договори</t>
  </si>
  <si>
    <t>Договори</t>
  </si>
  <si>
    <t>жінки</t>
  </si>
  <si>
    <t>обсяг видатків направлених на проведення суспільно-корисних  робіт</t>
  </si>
  <si>
    <t>розрахунок</t>
  </si>
  <si>
    <t>кількість безробітних, залучених до громадських робіт   в т.ч.:</t>
  </si>
  <si>
    <t>чоловіки</t>
  </si>
  <si>
    <t>кількість порушників, залучених до суспільно-корисних робіт , в т.ч.:</t>
  </si>
  <si>
    <t>обсяг видатків направлених на проведення громадських робіт в т.ч.:</t>
  </si>
  <si>
    <t>на оплату праці з нарахуваннми</t>
  </si>
  <si>
    <t>на оплату послуг з проведення гром.робіт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</si>
  <si>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</si>
  <si>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</si>
  <si>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</si>
  <si>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</si>
  <si>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  </t>
  </si>
  <si>
    <t>№</t>
  </si>
  <si>
    <t>грн</t>
  </si>
  <si>
    <t>ЗАТВЕРДЖЕНО
Наказ Міністерства   фінансів України  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</si>
  <si>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 xml:space="preserve">Залучення максимально широкого кола незайнятих мешканців Сновської міської  територіальної громади до участі у громадських роботах для зниження соціальної напруги і вирішення проблеми населених пунктів громади у благоустрої, озелененні території населених пунктів, ліквідації сміттєзвалищ, відновленні, ремонту та догляду за пам’ятками архітектури, меморіальними похованнями та об’єктами соціальної сфери, прибиранні та утриманні в належному санітарному стані придорожніх смуг, вирубці чагарників вздовж доріг та інше. </t>
  </si>
  <si>
    <t>Програма організації суспільно корисних робіт для порушників, на яких судом накладено адміністративне стягнення у вигляді виконання суспільно корисних робіт, у Сновській міській раді на 2021-2022 рік</t>
  </si>
  <si>
    <t>річна динаміка залучених осіб  до суспільно-корисних робіт , в т.ч.:</t>
  </si>
  <si>
    <t>річна динаміка залучених до громадських робіт осіб, в т.ч.:</t>
  </si>
  <si>
    <t>Ліна САВЧЕНКО</t>
  </si>
  <si>
    <t>середньорічні витрати на оплату праці(з нарахуваннми) на одного безробітного</t>
  </si>
  <si>
    <t>середньорічні витрати з суспільно-корисних робіт на одного порушника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</si>
  <si>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</si>
  <si>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Конституція України, Бюджетний кодекс України, Закон України "Про Державний бюджет України на 2022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 ЗУ "Про зайнятість населення",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</si>
  <si>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t>Програма організації та проведення  громадських робіт на 2022 рік</t>
  </si>
  <si>
    <t>Розпорядження першого заступника міського голови</t>
  </si>
  <si>
    <t>Перший заступник міського голови</t>
  </si>
  <si>
    <t>Павло МІРОШНИЧЕНКО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</si>
</sst>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2" fontId="6" fillId="0" borderId="0" xfId="0" applyNumberFormat="1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17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1"/>
  <sheetViews>
    <sheetView tabSelected="1" view="pageBreakPreview" zoomScale="69" zoomScaleSheetLayoutView="69" zoomScalePageLayoutView="0" workbookViewId="0" topLeftCell="A46">
      <selection activeCell="I89" sqref="I89:O89"/>
    </sheetView>
  </sheetViews>
  <sheetFormatPr defaultColWidth="9.00390625" defaultRowHeight="12.75"/>
  <cols>
    <col min="1" max="24" width="2.875" style="1" customWidth="1"/>
    <col min="25" max="25" width="3.625" style="1" customWidth="1"/>
    <col min="26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3" width="2.875" style="1" customWidth="1"/>
    <col min="64" max="64" width="1.12109375" style="1" customWidth="1"/>
    <col min="65" max="65" width="4.375" style="1" customWidth="1"/>
    <col min="66" max="66" width="4.75390625" style="1" customWidth="1"/>
    <col min="67" max="78" width="3.00390625" style="1" customWidth="1"/>
    <col min="79" max="79" width="0" style="1" hidden="1" customWidth="1"/>
    <col min="80" max="16384" width="9.125" style="1" customWidth="1"/>
  </cols>
  <sheetData>
    <row r="1" spans="45:64" s="15" customFormat="1" ht="31.5" customHeight="1">
      <c r="AS1" s="83" t="s">
        <v>80</v>
      </c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45:64" ht="4.5" customHeight="1"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.75" customHeight="1">
      <c r="AO3" s="75" t="s">
        <v>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1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41:58" ht="15.75" customHeight="1">
      <c r="AO5" s="112" t="s">
        <v>77</v>
      </c>
      <c r="AP5" s="112"/>
      <c r="AQ5" s="116">
        <v>44579</v>
      </c>
      <c r="AR5" s="112"/>
      <c r="AS5" s="112"/>
      <c r="AT5" s="112"/>
      <c r="AU5" s="112"/>
      <c r="AV5" s="112"/>
      <c r="AW5" s="112"/>
      <c r="AX5" s="29" t="s">
        <v>78</v>
      </c>
      <c r="AY5" s="112">
        <v>9</v>
      </c>
      <c r="AZ5" s="112"/>
      <c r="BA5" s="112"/>
      <c r="BB5" s="112"/>
      <c r="BC5" s="29"/>
      <c r="BD5" s="29"/>
      <c r="BE5" s="29"/>
      <c r="BF5" s="29"/>
    </row>
    <row r="6" spans="41:58" ht="13.5" customHeight="1">
      <c r="AO6" s="85" t="s">
        <v>18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4.5" customHeight="1"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</row>
    <row r="8" spans="1:64" ht="15.75" customHeight="1">
      <c r="A8" s="101" t="s">
        <v>19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15.75" customHeight="1">
      <c r="A9" s="101" t="s">
        <v>88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25" customHeight="1">
      <c r="A11" s="12">
        <v>1</v>
      </c>
      <c r="B11" s="71" t="s">
        <v>73</v>
      </c>
      <c r="C11" s="71"/>
      <c r="D11" s="71"/>
      <c r="E11" s="71"/>
      <c r="F11" s="71"/>
      <c r="G11" s="71"/>
      <c r="H11" s="71"/>
      <c r="I11" s="71"/>
      <c r="J11" s="72" t="s">
        <v>24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9" t="s">
        <v>35</v>
      </c>
      <c r="BH11" s="79"/>
      <c r="BI11" s="79"/>
      <c r="BJ11" s="79"/>
      <c r="BK11" s="79"/>
      <c r="BL11" s="79"/>
    </row>
    <row r="12" spans="1:64" s="15" customFormat="1" ht="21" customHeight="1">
      <c r="A12" s="16"/>
      <c r="B12" s="73" t="s">
        <v>36</v>
      </c>
      <c r="C12" s="73"/>
      <c r="D12" s="73"/>
      <c r="E12" s="73"/>
      <c r="F12" s="73"/>
      <c r="G12" s="73"/>
      <c r="H12" s="73"/>
      <c r="I12" s="73"/>
      <c r="J12" s="73"/>
      <c r="K12" s="73"/>
      <c r="L12" s="74" t="s">
        <v>1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84" t="s">
        <v>37</v>
      </c>
      <c r="BH12" s="84"/>
      <c r="BI12" s="84"/>
      <c r="BJ12" s="84"/>
      <c r="BK12" s="84"/>
      <c r="BL12" s="84"/>
    </row>
    <row r="13" spans="1:64" ht="18.75" customHeight="1">
      <c r="A13" s="13" t="s">
        <v>13</v>
      </c>
      <c r="B13" s="71" t="s">
        <v>74</v>
      </c>
      <c r="C13" s="71"/>
      <c r="D13" s="71"/>
      <c r="E13" s="71"/>
      <c r="F13" s="71"/>
      <c r="G13" s="71"/>
      <c r="H13" s="71"/>
      <c r="I13" s="71"/>
      <c r="J13" s="72" t="s">
        <v>24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9" t="s">
        <v>35</v>
      </c>
      <c r="BH13" s="79"/>
      <c r="BI13" s="79"/>
      <c r="BJ13" s="79"/>
      <c r="BK13" s="79"/>
      <c r="BL13" s="79"/>
    </row>
    <row r="14" spans="1:64" s="15" customFormat="1" ht="20.25" customHeight="1">
      <c r="A14" s="16"/>
      <c r="B14" s="73" t="s">
        <v>39</v>
      </c>
      <c r="C14" s="73"/>
      <c r="D14" s="73"/>
      <c r="E14" s="73"/>
      <c r="F14" s="73"/>
      <c r="G14" s="73"/>
      <c r="H14" s="73"/>
      <c r="I14" s="73"/>
      <c r="J14" s="73"/>
      <c r="K14" s="73"/>
      <c r="L14" s="74" t="s">
        <v>38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84" t="s">
        <v>37</v>
      </c>
      <c r="BH14" s="84"/>
      <c r="BI14" s="84"/>
      <c r="BJ14" s="84"/>
      <c r="BK14" s="84"/>
      <c r="BL14" s="84"/>
    </row>
    <row r="15" spans="1:64" ht="24" customHeight="1">
      <c r="A15" s="13">
        <v>3</v>
      </c>
      <c r="B15" s="71" t="s">
        <v>55</v>
      </c>
      <c r="C15" s="71"/>
      <c r="D15" s="71"/>
      <c r="E15" s="71"/>
      <c r="F15" s="71"/>
      <c r="G15" s="71"/>
      <c r="H15" s="78">
        <v>3210</v>
      </c>
      <c r="I15" s="78"/>
      <c r="J15" s="78"/>
      <c r="K15" s="78"/>
      <c r="L15" s="78"/>
      <c r="M15" s="78"/>
      <c r="N15" s="78"/>
      <c r="O15" s="80" t="s">
        <v>56</v>
      </c>
      <c r="P15" s="80"/>
      <c r="Q15" s="80"/>
      <c r="R15" s="80"/>
      <c r="S15" s="80"/>
      <c r="T15" s="80"/>
      <c r="U15" s="81" t="s">
        <v>57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79" t="s">
        <v>40</v>
      </c>
      <c r="BH15" s="79"/>
      <c r="BI15" s="79"/>
      <c r="BJ15" s="79"/>
      <c r="BK15" s="79"/>
      <c r="BL15" s="79"/>
    </row>
    <row r="16" spans="1:79" s="15" customFormat="1" ht="33" customHeight="1">
      <c r="A16" s="14"/>
      <c r="B16" s="70" t="s">
        <v>41</v>
      </c>
      <c r="C16" s="70"/>
      <c r="D16" s="70"/>
      <c r="E16" s="70"/>
      <c r="F16" s="70"/>
      <c r="G16" s="70"/>
      <c r="H16" s="77" t="s">
        <v>42</v>
      </c>
      <c r="I16" s="77"/>
      <c r="J16" s="77"/>
      <c r="K16" s="77"/>
      <c r="L16" s="77"/>
      <c r="M16" s="77"/>
      <c r="N16" s="77"/>
      <c r="O16" s="77" t="s">
        <v>43</v>
      </c>
      <c r="P16" s="77"/>
      <c r="Q16" s="77"/>
      <c r="R16" s="77"/>
      <c r="S16" s="77"/>
      <c r="T16" s="77"/>
      <c r="U16" s="77"/>
      <c r="V16" s="117" t="s">
        <v>2</v>
      </c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70" t="s">
        <v>44</v>
      </c>
      <c r="BH16" s="70"/>
      <c r="BI16" s="70"/>
      <c r="BJ16" s="70"/>
      <c r="BK16" s="70"/>
      <c r="BL16" s="70"/>
      <c r="CA16" s="15" t="s">
        <v>16</v>
      </c>
    </row>
    <row r="17" spans="1:79" ht="21" customHeight="1">
      <c r="A17" s="91" t="s">
        <v>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02">
        <f>AN17+BD17</f>
        <v>400000</v>
      </c>
      <c r="V17" s="102"/>
      <c r="W17" s="102"/>
      <c r="X17" s="102"/>
      <c r="Y17" s="102"/>
      <c r="Z17" s="33" t="s">
        <v>4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82">
        <f>AQ44</f>
        <v>400000</v>
      </c>
      <c r="AO17" s="82"/>
      <c r="AP17" s="82"/>
      <c r="AQ17" s="82"/>
      <c r="AR17" s="64" t="s">
        <v>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82">
        <f>AY44</f>
        <v>0</v>
      </c>
      <c r="BE17" s="82"/>
      <c r="BF17" s="82"/>
      <c r="BG17" s="82"/>
      <c r="BH17" s="64" t="s">
        <v>6</v>
      </c>
      <c r="BI17" s="64"/>
      <c r="BJ17" s="64"/>
      <c r="BK17" s="64"/>
      <c r="BL17" s="64"/>
      <c r="CA17" s="1" t="s">
        <v>17</v>
      </c>
    </row>
    <row r="18" spans="1:64" ht="15.75" customHeight="1">
      <c r="A18" s="59" t="s">
        <v>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2" ht="93" customHeight="1">
      <c r="A19" s="96" t="s">
        <v>89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R19" s="7"/>
      <c r="BT19" s="8"/>
    </row>
    <row r="20" spans="1:72" ht="3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R20" s="7"/>
      <c r="BT20" s="8"/>
    </row>
    <row r="21" spans="1:73" ht="18" customHeight="1">
      <c r="A21" s="64" t="s">
        <v>45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S21" s="7"/>
      <c r="BU21" s="8"/>
    </row>
    <row r="22" spans="71:73" ht="4.5" customHeight="1" hidden="1">
      <c r="BS22" s="7"/>
      <c r="BU22" s="8"/>
    </row>
    <row r="23" spans="1:73" ht="15" customHeight="1">
      <c r="A23" s="66" t="s">
        <v>8</v>
      </c>
      <c r="B23" s="66"/>
      <c r="C23" s="66"/>
      <c r="D23" s="66" t="s">
        <v>46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S23" s="7"/>
      <c r="BU23" s="8"/>
    </row>
    <row r="24" spans="1:73" ht="12.75" customHeight="1">
      <c r="A24" s="63">
        <v>1</v>
      </c>
      <c r="B24" s="63"/>
      <c r="C24" s="63"/>
      <c r="D24" s="66">
        <v>2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S24" s="7"/>
      <c r="BU24" s="8"/>
    </row>
    <row r="25" spans="1:72" ht="51" customHeight="1">
      <c r="A25" s="65">
        <v>1</v>
      </c>
      <c r="B25" s="65"/>
      <c r="C25" s="65"/>
      <c r="D25" s="67" t="s">
        <v>54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BR25" s="7"/>
      <c r="BT25" s="8"/>
    </row>
    <row r="26" spans="1:72" ht="16.5" customHeight="1" hidden="1">
      <c r="A26" s="65">
        <v>2</v>
      </c>
      <c r="B26" s="65"/>
      <c r="C26" s="65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R26" s="7"/>
      <c r="BT26" s="8"/>
    </row>
    <row r="27" spans="1:72" ht="17.25" customHeight="1" hidden="1">
      <c r="A27" s="65">
        <v>3</v>
      </c>
      <c r="B27" s="65"/>
      <c r="C27" s="65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R27" s="7"/>
      <c r="BT27" s="8"/>
    </row>
    <row r="28" spans="1:72" ht="8.2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R28" s="7"/>
      <c r="BT28" s="8"/>
    </row>
    <row r="29" spans="1:72" ht="61.5" customHeight="1">
      <c r="A29" s="64" t="s">
        <v>47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95" t="s">
        <v>81</v>
      </c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R29" s="7"/>
      <c r="BT29" s="8"/>
    </row>
    <row r="30" spans="1:72" ht="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R30" s="7"/>
      <c r="BT30" s="8"/>
    </row>
    <row r="31" spans="1:73" ht="15.75" customHeight="1">
      <c r="A31" s="64" t="s">
        <v>48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S31" s="7"/>
      <c r="BU31" s="8"/>
    </row>
    <row r="32" spans="71:73" ht="1.5" customHeight="1">
      <c r="BS32" s="7"/>
      <c r="BU32" s="8"/>
    </row>
    <row r="33" spans="1:73" ht="15" customHeight="1">
      <c r="A33" s="66" t="s">
        <v>8</v>
      </c>
      <c r="B33" s="66"/>
      <c r="C33" s="66"/>
      <c r="D33" s="66" t="s">
        <v>31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S33" s="7"/>
      <c r="BU33" s="8"/>
    </row>
    <row r="34" spans="1:73" ht="12.75" customHeight="1">
      <c r="A34" s="63">
        <v>1</v>
      </c>
      <c r="B34" s="63"/>
      <c r="C34" s="63"/>
      <c r="D34" s="66">
        <v>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S34" s="7"/>
      <c r="BU34" s="8"/>
    </row>
    <row r="35" spans="1:72" ht="16.5" customHeight="1">
      <c r="A35" s="65">
        <v>1</v>
      </c>
      <c r="B35" s="65"/>
      <c r="C35" s="65"/>
      <c r="D35" s="67" t="s">
        <v>60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BR35" s="7"/>
      <c r="BT35" s="8"/>
    </row>
    <row r="36" spans="1:72" ht="16.5">
      <c r="A36" s="65">
        <v>2</v>
      </c>
      <c r="B36" s="65"/>
      <c r="C36" s="65"/>
      <c r="D36" s="67" t="s">
        <v>61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  <c r="BR36" s="7"/>
      <c r="BT36" s="8"/>
    </row>
    <row r="37" spans="1:72" ht="4.5" customHeight="1">
      <c r="A37" s="2"/>
      <c r="B37" s="2"/>
      <c r="C37" s="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R37" s="7"/>
      <c r="BT37" s="8"/>
    </row>
    <row r="38" spans="1:64" ht="15.75" customHeight="1">
      <c r="A38" s="59" t="s">
        <v>49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64" ht="14.25" customHeight="1">
      <c r="A39" s="92" t="s">
        <v>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64" ht="15.75" customHeight="1">
      <c r="A40" s="63" t="s">
        <v>8</v>
      </c>
      <c r="B40" s="63"/>
      <c r="C40" s="63"/>
      <c r="D40" s="63" t="s">
        <v>32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87" t="s">
        <v>10</v>
      </c>
      <c r="AR40" s="88"/>
      <c r="AS40" s="88"/>
      <c r="AT40" s="88"/>
      <c r="AU40" s="88"/>
      <c r="AV40" s="88"/>
      <c r="AW40" s="88"/>
      <c r="AX40" s="89"/>
      <c r="AY40" s="63" t="s">
        <v>9</v>
      </c>
      <c r="AZ40" s="63"/>
      <c r="BA40" s="63"/>
      <c r="BB40" s="63"/>
      <c r="BC40" s="63"/>
      <c r="BD40" s="63"/>
      <c r="BE40" s="63"/>
      <c r="BF40" s="63"/>
      <c r="BG40" s="93" t="s">
        <v>30</v>
      </c>
      <c r="BH40" s="94"/>
      <c r="BI40" s="94"/>
      <c r="BJ40" s="94"/>
      <c r="BK40" s="94"/>
      <c r="BL40" s="94"/>
    </row>
    <row r="41" spans="1:82" s="31" customFormat="1" ht="12" customHeight="1">
      <c r="A41" s="49">
        <v>1</v>
      </c>
      <c r="B41" s="49"/>
      <c r="C41" s="49"/>
      <c r="D41" s="49">
        <v>2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0">
        <v>3</v>
      </c>
      <c r="AR41" s="41"/>
      <c r="AS41" s="41"/>
      <c r="AT41" s="41"/>
      <c r="AU41" s="41"/>
      <c r="AV41" s="41"/>
      <c r="AW41" s="41"/>
      <c r="AX41" s="47"/>
      <c r="AY41" s="49">
        <v>4</v>
      </c>
      <c r="AZ41" s="49"/>
      <c r="BA41" s="49"/>
      <c r="BB41" s="49"/>
      <c r="BC41" s="49"/>
      <c r="BD41" s="49"/>
      <c r="BE41" s="49"/>
      <c r="BF41" s="49"/>
      <c r="BG41" s="40">
        <v>6</v>
      </c>
      <c r="BH41" s="41"/>
      <c r="BI41" s="41"/>
      <c r="BJ41" s="41"/>
      <c r="BK41" s="41"/>
      <c r="BL41" s="41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</row>
    <row r="42" spans="1:64" ht="16.5" customHeight="1">
      <c r="A42" s="49">
        <v>1</v>
      </c>
      <c r="B42" s="49"/>
      <c r="C42" s="49"/>
      <c r="D42" s="50" t="s">
        <v>58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38">
        <f>AQ50</f>
        <v>250000</v>
      </c>
      <c r="AR42" s="39"/>
      <c r="AS42" s="39"/>
      <c r="AT42" s="39"/>
      <c r="AU42" s="39"/>
      <c r="AV42" s="39"/>
      <c r="AW42" s="39"/>
      <c r="AX42" s="42"/>
      <c r="AY42" s="43">
        <f>AY50</f>
        <v>0</v>
      </c>
      <c r="AZ42" s="43"/>
      <c r="BA42" s="43"/>
      <c r="BB42" s="43"/>
      <c r="BC42" s="43"/>
      <c r="BD42" s="43"/>
      <c r="BE42" s="43"/>
      <c r="BF42" s="43"/>
      <c r="BG42" s="44">
        <f>AQ42+AY42</f>
        <v>250000</v>
      </c>
      <c r="BH42" s="45"/>
      <c r="BI42" s="45"/>
      <c r="BJ42" s="45"/>
      <c r="BK42" s="45"/>
      <c r="BL42" s="45"/>
    </row>
    <row r="43" spans="1:64" ht="16.5" customHeight="1">
      <c r="A43" s="49">
        <v>2</v>
      </c>
      <c r="B43" s="49"/>
      <c r="C43" s="49"/>
      <c r="D43" s="50" t="s">
        <v>59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38">
        <f>AQ51</f>
        <v>150000</v>
      </c>
      <c r="AR43" s="39"/>
      <c r="AS43" s="39"/>
      <c r="AT43" s="39"/>
      <c r="AU43" s="39"/>
      <c r="AV43" s="39"/>
      <c r="AW43" s="39"/>
      <c r="AX43" s="42"/>
      <c r="AY43" s="43">
        <f>AY51</f>
        <v>0</v>
      </c>
      <c r="AZ43" s="43"/>
      <c r="BA43" s="43"/>
      <c r="BB43" s="43"/>
      <c r="BC43" s="43"/>
      <c r="BD43" s="43"/>
      <c r="BE43" s="43"/>
      <c r="BF43" s="43"/>
      <c r="BG43" s="44">
        <f>AQ43+AY43</f>
        <v>150000</v>
      </c>
      <c r="BH43" s="45"/>
      <c r="BI43" s="45"/>
      <c r="BJ43" s="45"/>
      <c r="BK43" s="45"/>
      <c r="BL43" s="45"/>
    </row>
    <row r="44" spans="1:64" ht="16.5" customHeight="1">
      <c r="A44" s="48"/>
      <c r="B44" s="48"/>
      <c r="C44" s="48"/>
      <c r="D44" s="38" t="s">
        <v>53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7">
        <f>SUM(AQ42:AX43)</f>
        <v>400000</v>
      </c>
      <c r="AR44" s="37"/>
      <c r="AS44" s="37"/>
      <c r="AT44" s="37"/>
      <c r="AU44" s="37"/>
      <c r="AV44" s="37"/>
      <c r="AW44" s="37"/>
      <c r="AX44" s="37"/>
      <c r="AY44" s="39">
        <f>SUM(AY42:BF43)</f>
        <v>0</v>
      </c>
      <c r="AZ44" s="39"/>
      <c r="BA44" s="39"/>
      <c r="BB44" s="39"/>
      <c r="BC44" s="39"/>
      <c r="BD44" s="39"/>
      <c r="BE44" s="39"/>
      <c r="BF44" s="42"/>
      <c r="BG44" s="38">
        <f>SUM(BG42:BL43)</f>
        <v>400000</v>
      </c>
      <c r="BH44" s="39"/>
      <c r="BI44" s="39"/>
      <c r="BJ44" s="39"/>
      <c r="BK44" s="39"/>
      <c r="BL44" s="39"/>
    </row>
    <row r="45" spans="1:6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</row>
    <row r="46" spans="1:64" ht="15.75" customHeight="1">
      <c r="A46" s="104" t="s">
        <v>50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</row>
    <row r="47" spans="1:64" ht="15" customHeight="1">
      <c r="A47" s="86" t="s">
        <v>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</row>
    <row r="48" spans="1:64" ht="15.75" customHeight="1">
      <c r="A48" s="98" t="s">
        <v>8</v>
      </c>
      <c r="B48" s="98"/>
      <c r="C48" s="98"/>
      <c r="D48" s="60" t="s">
        <v>33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2"/>
      <c r="AQ48" s="60" t="s">
        <v>10</v>
      </c>
      <c r="AR48" s="61"/>
      <c r="AS48" s="61"/>
      <c r="AT48" s="61"/>
      <c r="AU48" s="61"/>
      <c r="AV48" s="61"/>
      <c r="AW48" s="61"/>
      <c r="AX48" s="62"/>
      <c r="AY48" s="98" t="s">
        <v>9</v>
      </c>
      <c r="AZ48" s="98"/>
      <c r="BA48" s="98"/>
      <c r="BB48" s="98"/>
      <c r="BC48" s="98"/>
      <c r="BD48" s="98"/>
      <c r="BE48" s="98"/>
      <c r="BF48" s="98"/>
      <c r="BG48" s="99" t="s">
        <v>30</v>
      </c>
      <c r="BH48" s="100"/>
      <c r="BI48" s="100"/>
      <c r="BJ48" s="100"/>
      <c r="BK48" s="100"/>
      <c r="BL48" s="100"/>
    </row>
    <row r="49" spans="1:64" s="31" customFormat="1" ht="15.75" customHeight="1">
      <c r="A49" s="49">
        <v>1</v>
      </c>
      <c r="B49" s="49"/>
      <c r="C49" s="49"/>
      <c r="D49" s="55">
        <v>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7"/>
      <c r="AQ49" s="40">
        <v>3</v>
      </c>
      <c r="AR49" s="41"/>
      <c r="AS49" s="41"/>
      <c r="AT49" s="41"/>
      <c r="AU49" s="41"/>
      <c r="AV49" s="41"/>
      <c r="AW49" s="41"/>
      <c r="AX49" s="47"/>
      <c r="AY49" s="49">
        <v>4</v>
      </c>
      <c r="AZ49" s="49"/>
      <c r="BA49" s="49"/>
      <c r="BB49" s="49"/>
      <c r="BC49" s="49"/>
      <c r="BD49" s="49"/>
      <c r="BE49" s="49"/>
      <c r="BF49" s="49"/>
      <c r="BG49" s="40">
        <v>6</v>
      </c>
      <c r="BH49" s="41"/>
      <c r="BI49" s="41"/>
      <c r="BJ49" s="41"/>
      <c r="BK49" s="41"/>
      <c r="BL49" s="41"/>
    </row>
    <row r="50" spans="1:72" ht="20.25" customHeight="1">
      <c r="A50" s="49">
        <v>1</v>
      </c>
      <c r="B50" s="49"/>
      <c r="C50" s="49"/>
      <c r="D50" s="50" t="s">
        <v>90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38">
        <f>AR61+AR62</f>
        <v>250000</v>
      </c>
      <c r="AR50" s="39"/>
      <c r="AS50" s="39"/>
      <c r="AT50" s="39"/>
      <c r="AU50" s="39"/>
      <c r="AV50" s="39"/>
      <c r="AW50" s="39"/>
      <c r="AX50" s="42"/>
      <c r="AY50" s="43">
        <v>0</v>
      </c>
      <c r="AZ50" s="43"/>
      <c r="BA50" s="43"/>
      <c r="BB50" s="43"/>
      <c r="BC50" s="43"/>
      <c r="BD50" s="43"/>
      <c r="BE50" s="43"/>
      <c r="BF50" s="43"/>
      <c r="BG50" s="44">
        <f>AQ50+AY50</f>
        <v>250000</v>
      </c>
      <c r="BH50" s="45"/>
      <c r="BI50" s="45"/>
      <c r="BJ50" s="45"/>
      <c r="BK50" s="45"/>
      <c r="BL50" s="45"/>
      <c r="BN50" s="113"/>
      <c r="BO50" s="113"/>
      <c r="BP50" s="113"/>
      <c r="BQ50" s="113"/>
      <c r="BR50" s="113"/>
      <c r="BS50" s="113"/>
      <c r="BT50" s="113"/>
    </row>
    <row r="51" spans="1:89" s="3" customFormat="1" ht="34.5" customHeight="1">
      <c r="A51" s="48">
        <v>2</v>
      </c>
      <c r="B51" s="48"/>
      <c r="C51" s="48"/>
      <c r="D51" s="50" t="s">
        <v>82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7">
        <f>AR63</f>
        <v>150000</v>
      </c>
      <c r="AR51" s="37"/>
      <c r="AS51" s="37"/>
      <c r="AT51" s="37"/>
      <c r="AU51" s="37"/>
      <c r="AV51" s="37"/>
      <c r="AW51" s="37"/>
      <c r="AX51" s="37"/>
      <c r="AY51" s="39">
        <f>SUM(AY50)</f>
        <v>0</v>
      </c>
      <c r="AZ51" s="39"/>
      <c r="BA51" s="39"/>
      <c r="BB51" s="39"/>
      <c r="BC51" s="39"/>
      <c r="BD51" s="39"/>
      <c r="BE51" s="39"/>
      <c r="BF51" s="42"/>
      <c r="BG51" s="38">
        <f>AQ51+AY51</f>
        <v>150000</v>
      </c>
      <c r="BH51" s="39"/>
      <c r="BI51" s="39"/>
      <c r="BJ51" s="39"/>
      <c r="BK51" s="39"/>
      <c r="BL51" s="39"/>
      <c r="BO51" s="114"/>
      <c r="BP51" s="114"/>
      <c r="BQ51" s="114"/>
      <c r="BR51" s="114"/>
      <c r="BS51" s="114"/>
      <c r="BT51" s="114"/>
      <c r="BU51" s="114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53" t="s">
        <v>53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/>
      <c r="AQ52" s="37">
        <f>SUM(AQ50:AX51)</f>
        <v>400000</v>
      </c>
      <c r="AR52" s="37"/>
      <c r="AS52" s="37"/>
      <c r="AT52" s="37"/>
      <c r="AU52" s="37"/>
      <c r="AV52" s="37"/>
      <c r="AW52" s="37"/>
      <c r="AX52" s="37"/>
      <c r="AY52" s="37">
        <f>SUM(AY50:BF51)</f>
        <v>0</v>
      </c>
      <c r="AZ52" s="37"/>
      <c r="BA52" s="37"/>
      <c r="BB52" s="37"/>
      <c r="BC52" s="37"/>
      <c r="BD52" s="37"/>
      <c r="BE52" s="37"/>
      <c r="BF52" s="37"/>
      <c r="BG52" s="38">
        <f>SUM(BG50:BL51)</f>
        <v>400000</v>
      </c>
      <c r="BH52" s="39"/>
      <c r="BI52" s="39"/>
      <c r="BJ52" s="39"/>
      <c r="BK52" s="39"/>
      <c r="BL52" s="39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6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5.75" customHeight="1">
      <c r="A54" s="46" t="s">
        <v>51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64" ht="3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64" ht="9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5" customHeight="1">
      <c r="A57" s="43" t="s">
        <v>8</v>
      </c>
      <c r="B57" s="43"/>
      <c r="C57" s="43" t="s">
        <v>34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58" t="s">
        <v>12</v>
      </c>
      <c r="AA57" s="58"/>
      <c r="AB57" s="58"/>
      <c r="AC57" s="58"/>
      <c r="AD57" s="43" t="s">
        <v>11</v>
      </c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 t="s">
        <v>10</v>
      </c>
      <c r="AS57" s="43"/>
      <c r="AT57" s="43"/>
      <c r="AU57" s="43"/>
      <c r="AV57" s="43"/>
      <c r="AW57" s="43"/>
      <c r="AX57" s="43"/>
      <c r="AY57" s="43" t="s">
        <v>9</v>
      </c>
      <c r="AZ57" s="43"/>
      <c r="BA57" s="43"/>
      <c r="BB57" s="43"/>
      <c r="BC57" s="43"/>
      <c r="BD57" s="43"/>
      <c r="BE57" s="43"/>
      <c r="BF57" s="43" t="s">
        <v>30</v>
      </c>
      <c r="BG57" s="43"/>
      <c r="BH57" s="43"/>
      <c r="BI57" s="43"/>
      <c r="BJ57" s="43"/>
      <c r="BK57" s="43"/>
      <c r="BL57" s="43"/>
    </row>
    <row r="58" spans="1:64" s="31" customFormat="1" ht="15" customHeight="1">
      <c r="A58" s="49">
        <v>1</v>
      </c>
      <c r="B58" s="49"/>
      <c r="C58" s="49">
        <v>2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>
        <v>3</v>
      </c>
      <c r="AA58" s="49"/>
      <c r="AB58" s="49"/>
      <c r="AC58" s="49"/>
      <c r="AD58" s="49">
        <v>5</v>
      </c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v>4</v>
      </c>
      <c r="AS58" s="49"/>
      <c r="AT58" s="49"/>
      <c r="AU58" s="49"/>
      <c r="AV58" s="49"/>
      <c r="AW58" s="49"/>
      <c r="AX58" s="49"/>
      <c r="AY58" s="49">
        <v>5</v>
      </c>
      <c r="AZ58" s="49"/>
      <c r="BA58" s="49"/>
      <c r="BB58" s="49"/>
      <c r="BC58" s="49"/>
      <c r="BD58" s="49"/>
      <c r="BE58" s="49"/>
      <c r="BF58" s="49">
        <v>6</v>
      </c>
      <c r="BG58" s="49"/>
      <c r="BH58" s="49"/>
      <c r="BI58" s="49"/>
      <c r="BJ58" s="49"/>
      <c r="BK58" s="49"/>
      <c r="BL58" s="49"/>
    </row>
    <row r="59" spans="1:64" ht="17.25" customHeight="1">
      <c r="A59" s="110">
        <v>1</v>
      </c>
      <c r="B59" s="111"/>
      <c r="C59" s="103" t="s">
        <v>20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98"/>
      <c r="AA59" s="98"/>
      <c r="AB59" s="98"/>
      <c r="AC59" s="98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ht="15" customHeight="1">
      <c r="A60" s="110"/>
      <c r="B60" s="111"/>
      <c r="C60" s="105" t="s">
        <v>70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98" t="s">
        <v>79</v>
      </c>
      <c r="AA60" s="98"/>
      <c r="AB60" s="98"/>
      <c r="AC60" s="98"/>
      <c r="AD60" s="37" t="s">
        <v>27</v>
      </c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3">
        <f>AQ42</f>
        <v>250000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>
        <f>AR60+AY60</f>
        <v>250000</v>
      </c>
      <c r="BG60" s="43"/>
      <c r="BH60" s="43"/>
      <c r="BI60" s="43"/>
      <c r="BJ60" s="43"/>
      <c r="BK60" s="43"/>
      <c r="BL60" s="43"/>
    </row>
    <row r="61" spans="1:64" ht="15" customHeight="1">
      <c r="A61" s="110"/>
      <c r="B61" s="111"/>
      <c r="C61" s="105" t="s">
        <v>71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98" t="s">
        <v>79</v>
      </c>
      <c r="AA61" s="98"/>
      <c r="AB61" s="98"/>
      <c r="AC61" s="98"/>
      <c r="AD61" s="37" t="s">
        <v>27</v>
      </c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3">
        <v>155000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>
        <f>AR61+AY61</f>
        <v>155000</v>
      </c>
      <c r="BG61" s="43"/>
      <c r="BH61" s="43"/>
      <c r="BI61" s="43"/>
      <c r="BJ61" s="43"/>
      <c r="BK61" s="43"/>
      <c r="BL61" s="43"/>
    </row>
    <row r="62" spans="1:64" ht="15" customHeight="1">
      <c r="A62" s="110"/>
      <c r="B62" s="111"/>
      <c r="C62" s="105" t="s">
        <v>72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98" t="s">
        <v>79</v>
      </c>
      <c r="AA62" s="98"/>
      <c r="AB62" s="98"/>
      <c r="AC62" s="98"/>
      <c r="AD62" s="37" t="s">
        <v>27</v>
      </c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43">
        <v>95000</v>
      </c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>
        <f>AR62+AY62</f>
        <v>95000</v>
      </c>
      <c r="BG62" s="43"/>
      <c r="BH62" s="43"/>
      <c r="BI62" s="43"/>
      <c r="BJ62" s="43"/>
      <c r="BK62" s="43"/>
      <c r="BL62" s="43"/>
    </row>
    <row r="63" spans="1:64" ht="15" customHeight="1">
      <c r="A63" s="110"/>
      <c r="B63" s="111"/>
      <c r="C63" s="105" t="s">
        <v>65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98" t="s">
        <v>79</v>
      </c>
      <c r="AA63" s="98"/>
      <c r="AB63" s="98"/>
      <c r="AC63" s="98"/>
      <c r="AD63" s="37" t="s">
        <v>27</v>
      </c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43">
        <v>150000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>
        <f>AR63+AY63</f>
        <v>150000</v>
      </c>
      <c r="BG63" s="43"/>
      <c r="BH63" s="43"/>
      <c r="BI63" s="43"/>
      <c r="BJ63" s="43"/>
      <c r="BK63" s="43"/>
      <c r="BL63" s="43"/>
    </row>
    <row r="64" spans="1:64" ht="14.25" customHeight="1">
      <c r="A64" s="110">
        <v>2</v>
      </c>
      <c r="B64" s="111"/>
      <c r="C64" s="103" t="s">
        <v>21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98"/>
      <c r="AA64" s="98"/>
      <c r="AB64" s="98"/>
      <c r="AC64" s="98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13.5" customHeight="1">
      <c r="A65" s="110"/>
      <c r="B65" s="111"/>
      <c r="C65" s="105" t="s">
        <v>67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98" t="s">
        <v>28</v>
      </c>
      <c r="AA65" s="98"/>
      <c r="AB65" s="98"/>
      <c r="AC65" s="98"/>
      <c r="AD65" s="37" t="s">
        <v>62</v>
      </c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>
        <f>AR66+AR67</f>
        <v>70</v>
      </c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>
        <f aca="true" t="shared" si="0" ref="BF65:BF70">AR65+AY65</f>
        <v>70</v>
      </c>
      <c r="BG65" s="37"/>
      <c r="BH65" s="37"/>
      <c r="BI65" s="37"/>
      <c r="BJ65" s="37"/>
      <c r="BK65" s="37"/>
      <c r="BL65" s="37"/>
    </row>
    <row r="66" spans="1:65" ht="13.5" customHeight="1">
      <c r="A66" s="110"/>
      <c r="B66" s="111"/>
      <c r="C66" s="105" t="s">
        <v>68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98"/>
      <c r="AA66" s="98"/>
      <c r="AB66" s="98"/>
      <c r="AC66" s="98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>
        <v>44</v>
      </c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>
        <f t="shared" si="0"/>
        <v>44</v>
      </c>
      <c r="BG66" s="37"/>
      <c r="BH66" s="37"/>
      <c r="BI66" s="37"/>
      <c r="BJ66" s="37"/>
      <c r="BK66" s="37"/>
      <c r="BL66" s="37"/>
      <c r="BM66" s="21"/>
    </row>
    <row r="67" spans="1:65" ht="13.5" customHeight="1">
      <c r="A67" s="110"/>
      <c r="B67" s="111"/>
      <c r="C67" s="105" t="s">
        <v>64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98"/>
      <c r="AA67" s="98"/>
      <c r="AB67" s="98"/>
      <c r="AC67" s="98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>
        <v>26</v>
      </c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>
        <f t="shared" si="0"/>
        <v>26</v>
      </c>
      <c r="BG67" s="37"/>
      <c r="BH67" s="37"/>
      <c r="BI67" s="37"/>
      <c r="BJ67" s="37"/>
      <c r="BK67" s="37"/>
      <c r="BL67" s="37"/>
      <c r="BM67" s="21"/>
    </row>
    <row r="68" spans="1:64" ht="14.25" customHeight="1">
      <c r="A68" s="110"/>
      <c r="B68" s="111"/>
      <c r="C68" s="105" t="s">
        <v>69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98" t="s">
        <v>28</v>
      </c>
      <c r="AA68" s="98"/>
      <c r="AB68" s="98"/>
      <c r="AC68" s="98"/>
      <c r="AD68" s="37" t="s">
        <v>63</v>
      </c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>
        <f>AR69+AR70</f>
        <v>17</v>
      </c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>
        <f t="shared" si="0"/>
        <v>17</v>
      </c>
      <c r="BG68" s="37"/>
      <c r="BH68" s="37"/>
      <c r="BI68" s="37"/>
      <c r="BJ68" s="37"/>
      <c r="BK68" s="37"/>
      <c r="BL68" s="37"/>
    </row>
    <row r="69" spans="1:64" ht="14.25" customHeight="1">
      <c r="A69" s="110"/>
      <c r="B69" s="111"/>
      <c r="C69" s="105" t="s">
        <v>68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98"/>
      <c r="AA69" s="98"/>
      <c r="AB69" s="98"/>
      <c r="AC69" s="98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>
        <v>14</v>
      </c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>
        <f t="shared" si="0"/>
        <v>14</v>
      </c>
      <c r="BG69" s="37"/>
      <c r="BH69" s="37"/>
      <c r="BI69" s="37"/>
      <c r="BJ69" s="37"/>
      <c r="BK69" s="37"/>
      <c r="BL69" s="37"/>
    </row>
    <row r="70" spans="1:64" ht="14.25" customHeight="1">
      <c r="A70" s="110"/>
      <c r="B70" s="111"/>
      <c r="C70" s="105" t="s">
        <v>64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98"/>
      <c r="AA70" s="98"/>
      <c r="AB70" s="98"/>
      <c r="AC70" s="98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>
        <v>3</v>
      </c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>
        <f t="shared" si="0"/>
        <v>3</v>
      </c>
      <c r="BG70" s="37"/>
      <c r="BH70" s="37"/>
      <c r="BI70" s="37"/>
      <c r="BJ70" s="37"/>
      <c r="BK70" s="37"/>
      <c r="BL70" s="37"/>
    </row>
    <row r="71" spans="1:64" ht="17.25" customHeight="1">
      <c r="A71" s="110">
        <v>3</v>
      </c>
      <c r="B71" s="111"/>
      <c r="C71" s="103" t="s">
        <v>22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98"/>
      <c r="AA71" s="98"/>
      <c r="AB71" s="98"/>
      <c r="AC71" s="98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28.5" customHeight="1">
      <c r="A72" s="110"/>
      <c r="B72" s="111"/>
      <c r="C72" s="105" t="s">
        <v>86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98" t="s">
        <v>79</v>
      </c>
      <c r="AA72" s="98"/>
      <c r="AB72" s="98"/>
      <c r="AC72" s="98"/>
      <c r="AD72" s="37" t="s">
        <v>66</v>
      </c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3">
        <f>AR60/AR65</f>
        <v>3571.4285714285716</v>
      </c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>
        <f>BF60/BF65</f>
        <v>3571.4285714285716</v>
      </c>
      <c r="BG72" s="43"/>
      <c r="BH72" s="43"/>
      <c r="BI72" s="43"/>
      <c r="BJ72" s="43"/>
      <c r="BK72" s="43"/>
      <c r="BL72" s="43"/>
    </row>
    <row r="73" spans="1:64" ht="15.75" customHeight="1">
      <c r="A73" s="110"/>
      <c r="B73" s="111"/>
      <c r="C73" s="122" t="s">
        <v>87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98" t="s">
        <v>79</v>
      </c>
      <c r="AA73" s="98"/>
      <c r="AB73" s="98"/>
      <c r="AC73" s="98"/>
      <c r="AD73" s="37" t="s">
        <v>66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43">
        <f>AR63/AR68</f>
        <v>8823.529411764706</v>
      </c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>
        <f>BF63/BF68</f>
        <v>8823.529411764706</v>
      </c>
      <c r="BG73" s="43"/>
      <c r="BH73" s="43"/>
      <c r="BI73" s="43"/>
      <c r="BJ73" s="43"/>
      <c r="BK73" s="43"/>
      <c r="BL73" s="43"/>
    </row>
    <row r="74" spans="1:64" ht="15.75" customHeight="1">
      <c r="A74" s="110">
        <v>4</v>
      </c>
      <c r="B74" s="111"/>
      <c r="C74" s="106" t="s">
        <v>23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98"/>
      <c r="AA74" s="98"/>
      <c r="AB74" s="98"/>
      <c r="AC74" s="98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15.75" customHeight="1">
      <c r="A75" s="110"/>
      <c r="B75" s="111"/>
      <c r="C75" s="107" t="s">
        <v>84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98" t="s">
        <v>25</v>
      </c>
      <c r="AA75" s="98"/>
      <c r="AB75" s="98"/>
      <c r="AC75" s="98"/>
      <c r="AD75" s="43" t="s">
        <v>66</v>
      </c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>
        <f>AR65/13*100-100</f>
        <v>438.46153846153845</v>
      </c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>
        <f>BF65/13*100-100</f>
        <v>438.46153846153845</v>
      </c>
      <c r="BG75" s="43"/>
      <c r="BH75" s="43"/>
      <c r="BI75" s="43"/>
      <c r="BJ75" s="43"/>
      <c r="BK75" s="43"/>
      <c r="BL75" s="43"/>
    </row>
    <row r="76" spans="1:64" ht="17.25" customHeight="1">
      <c r="A76" s="110"/>
      <c r="B76" s="111"/>
      <c r="C76" s="105" t="s">
        <v>68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98" t="s">
        <v>25</v>
      </c>
      <c r="AA76" s="98"/>
      <c r="AB76" s="98"/>
      <c r="AC76" s="98"/>
      <c r="AD76" s="43" t="s">
        <v>66</v>
      </c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>
        <f>AR66/6*100-100</f>
        <v>633.3333333333333</v>
      </c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>
        <f>BF66/6*100-100</f>
        <v>633.3333333333333</v>
      </c>
      <c r="BG76" s="43"/>
      <c r="BH76" s="43"/>
      <c r="BI76" s="43"/>
      <c r="BJ76" s="43"/>
      <c r="BK76" s="43"/>
      <c r="BL76" s="43"/>
    </row>
    <row r="77" spans="1:64" ht="16.5" customHeight="1">
      <c r="A77" s="110"/>
      <c r="B77" s="111"/>
      <c r="C77" s="105" t="s">
        <v>64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98" t="s">
        <v>25</v>
      </c>
      <c r="AA77" s="98"/>
      <c r="AB77" s="98"/>
      <c r="AC77" s="98"/>
      <c r="AD77" s="43" t="s">
        <v>66</v>
      </c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>
        <f>AR67/7*100-100</f>
        <v>271.42857142857144</v>
      </c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>
        <f>BF67/7*100-100</f>
        <v>271.42857142857144</v>
      </c>
      <c r="BG77" s="43"/>
      <c r="BH77" s="43"/>
      <c r="BI77" s="43"/>
      <c r="BJ77" s="43"/>
      <c r="BK77" s="43"/>
      <c r="BL77" s="43"/>
    </row>
    <row r="78" spans="1:64" ht="18.75" customHeight="1">
      <c r="A78" s="110"/>
      <c r="B78" s="111"/>
      <c r="C78" s="107" t="s">
        <v>83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98" t="s">
        <v>25</v>
      </c>
      <c r="AA78" s="98"/>
      <c r="AB78" s="98"/>
      <c r="AC78" s="98"/>
      <c r="AD78" s="43" t="s">
        <v>66</v>
      </c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>
        <f>AR68/14*100-100</f>
        <v>21.428571428571416</v>
      </c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>
        <f>BF68/14*100-100</f>
        <v>21.428571428571416</v>
      </c>
      <c r="BG78" s="43"/>
      <c r="BH78" s="43"/>
      <c r="BI78" s="43"/>
      <c r="BJ78" s="43"/>
      <c r="BK78" s="43"/>
      <c r="BL78" s="43"/>
    </row>
    <row r="79" spans="1:64" ht="17.25" customHeight="1">
      <c r="A79" s="110"/>
      <c r="B79" s="111"/>
      <c r="C79" s="105" t="s">
        <v>68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98" t="s">
        <v>25</v>
      </c>
      <c r="AA79" s="98"/>
      <c r="AB79" s="98"/>
      <c r="AC79" s="98"/>
      <c r="AD79" s="43" t="s">
        <v>66</v>
      </c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>
        <f>AR69/12*100-100</f>
        <v>16.66666666666667</v>
      </c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>
        <f>BF69/12*100-100</f>
        <v>16.66666666666667</v>
      </c>
      <c r="BG79" s="43"/>
      <c r="BH79" s="43"/>
      <c r="BI79" s="43"/>
      <c r="BJ79" s="43"/>
      <c r="BK79" s="43"/>
      <c r="BL79" s="43"/>
    </row>
    <row r="80" spans="1:64" ht="17.25" customHeight="1">
      <c r="A80" s="120"/>
      <c r="B80" s="121"/>
      <c r="C80" s="105" t="s">
        <v>64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15"/>
      <c r="X80" s="115"/>
      <c r="Y80" s="115"/>
      <c r="Z80" s="109" t="s">
        <v>25</v>
      </c>
      <c r="AA80" s="109"/>
      <c r="AB80" s="109"/>
      <c r="AC80" s="109"/>
      <c r="AD80" s="108" t="s">
        <v>66</v>
      </c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>
        <f>AR70/2*100-100</f>
        <v>50</v>
      </c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>
        <f>BF70/2*100-100</f>
        <v>50</v>
      </c>
      <c r="BG80" s="108"/>
      <c r="BH80" s="108"/>
      <c r="BI80" s="108"/>
      <c r="BJ80" s="108"/>
      <c r="BK80" s="108"/>
      <c r="BL80" s="108"/>
    </row>
    <row r="81" spans="1:64" ht="12.75">
      <c r="A81" s="5"/>
      <c r="B81" s="5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6"/>
      <c r="X81" s="26"/>
      <c r="Y81" s="26"/>
      <c r="Z81" s="26"/>
      <c r="AA81" s="26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8"/>
      <c r="BB81" s="28"/>
      <c r="BC81" s="28"/>
      <c r="BD81" s="28"/>
      <c r="BE81" s="28"/>
      <c r="BF81" s="28"/>
      <c r="BG81" s="28"/>
      <c r="BH81" s="23"/>
      <c r="BI81" s="23"/>
      <c r="BJ81" s="23"/>
      <c r="BK81" s="23"/>
      <c r="BL81" s="23"/>
    </row>
    <row r="82" spans="1:59" ht="33" customHeight="1">
      <c r="A82" s="33" t="s">
        <v>92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4"/>
      <c r="AO82" s="35" t="s">
        <v>93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</row>
    <row r="83" spans="23:59" ht="15" customHeight="1">
      <c r="W83" s="36" t="s">
        <v>14</v>
      </c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O83" s="36" t="s">
        <v>15</v>
      </c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</row>
    <row r="84" spans="1:6" ht="15.75" customHeight="1">
      <c r="A84" s="33" t="s">
        <v>26</v>
      </c>
      <c r="B84" s="33"/>
      <c r="C84" s="33"/>
      <c r="D84" s="33"/>
      <c r="E84" s="33"/>
      <c r="F84" s="33"/>
    </row>
    <row r="85" ht="0.75" customHeight="1"/>
    <row r="86" ht="15">
      <c r="B86" s="24" t="s">
        <v>75</v>
      </c>
    </row>
    <row r="87" spans="1:59" ht="17.25" customHeight="1">
      <c r="A87" s="33" t="s">
        <v>29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4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4"/>
      <c r="AO87" s="35" t="s">
        <v>85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23:59" ht="12.75">
      <c r="W88" s="36" t="s">
        <v>14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O88" s="36" t="s">
        <v>15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59" ht="12.75">
      <c r="A89" s="5"/>
      <c r="B89" s="5"/>
      <c r="C89" s="25" t="s">
        <v>76</v>
      </c>
      <c r="D89" s="25"/>
      <c r="E89" s="25"/>
      <c r="F89" s="5"/>
      <c r="G89" s="5"/>
      <c r="H89" s="5"/>
      <c r="I89" s="118">
        <v>44579</v>
      </c>
      <c r="J89" s="119"/>
      <c r="K89" s="119"/>
      <c r="L89" s="119"/>
      <c r="M89" s="119"/>
      <c r="N89" s="119"/>
      <c r="O89" s="11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ht="5.25" customHeight="1"/>
    <row r="91" ht="12.75">
      <c r="E91" s="1" t="s">
        <v>52</v>
      </c>
    </row>
  </sheetData>
  <sheetProtection/>
  <mergeCells count="300">
    <mergeCell ref="B14:K14"/>
    <mergeCell ref="O16:U16"/>
    <mergeCell ref="V16:BF16"/>
    <mergeCell ref="I89:O89"/>
    <mergeCell ref="A80:B80"/>
    <mergeCell ref="AR73:AX73"/>
    <mergeCell ref="AY73:BE73"/>
    <mergeCell ref="C73:Y73"/>
    <mergeCell ref="Z73:AC73"/>
    <mergeCell ref="A77:B77"/>
    <mergeCell ref="A78:B78"/>
    <mergeCell ref="A79:B79"/>
    <mergeCell ref="C80:Y80"/>
    <mergeCell ref="AQ5:AW5"/>
    <mergeCell ref="AY5:BB5"/>
    <mergeCell ref="C76:Y76"/>
    <mergeCell ref="A72:B72"/>
    <mergeCell ref="A73:B73"/>
    <mergeCell ref="A74:B74"/>
    <mergeCell ref="A75:B75"/>
    <mergeCell ref="BN50:BT50"/>
    <mergeCell ref="BO51:BU51"/>
    <mergeCell ref="AR62:AX62"/>
    <mergeCell ref="AY62:BE62"/>
    <mergeCell ref="BF62:BL62"/>
    <mergeCell ref="C61:Y61"/>
    <mergeCell ref="AY61:BE61"/>
    <mergeCell ref="BF59:BL59"/>
    <mergeCell ref="AD60:AQ60"/>
    <mergeCell ref="AR60:AX60"/>
    <mergeCell ref="A76:B76"/>
    <mergeCell ref="AO5:AP5"/>
    <mergeCell ref="A66:B66"/>
    <mergeCell ref="A67:B67"/>
    <mergeCell ref="A68:B68"/>
    <mergeCell ref="A69:B69"/>
    <mergeCell ref="A70:B70"/>
    <mergeCell ref="A71:B71"/>
    <mergeCell ref="A59:B59"/>
    <mergeCell ref="A61:B61"/>
    <mergeCell ref="A62:B62"/>
    <mergeCell ref="A63:B63"/>
    <mergeCell ref="A64:B64"/>
    <mergeCell ref="A65:B65"/>
    <mergeCell ref="BF61:BL61"/>
    <mergeCell ref="C62:Y62"/>
    <mergeCell ref="Z62:AC62"/>
    <mergeCell ref="AD62:AQ62"/>
    <mergeCell ref="C63:Y63"/>
    <mergeCell ref="Z63:AC63"/>
    <mergeCell ref="A60:B60"/>
    <mergeCell ref="AR80:AX80"/>
    <mergeCell ref="C78:Y78"/>
    <mergeCell ref="Z78:AC78"/>
    <mergeCell ref="AD78:AQ78"/>
    <mergeCell ref="AR78:AX78"/>
    <mergeCell ref="Z61:AC61"/>
    <mergeCell ref="AD61:AQ61"/>
    <mergeCell ref="AR61:AX61"/>
    <mergeCell ref="AR70:AX70"/>
    <mergeCell ref="BF80:BL80"/>
    <mergeCell ref="C79:Y79"/>
    <mergeCell ref="Z79:AC79"/>
    <mergeCell ref="AD79:AQ79"/>
    <mergeCell ref="AR79:AX79"/>
    <mergeCell ref="AY79:BE79"/>
    <mergeCell ref="BF79:BL79"/>
    <mergeCell ref="AY80:BE80"/>
    <mergeCell ref="Z80:AC80"/>
    <mergeCell ref="AD80:AQ80"/>
    <mergeCell ref="BF78:BL78"/>
    <mergeCell ref="C77:Y77"/>
    <mergeCell ref="Z77:AC77"/>
    <mergeCell ref="AD77:AQ77"/>
    <mergeCell ref="AR77:AX77"/>
    <mergeCell ref="AY77:BE77"/>
    <mergeCell ref="BF77:BL77"/>
    <mergeCell ref="AY78:BE78"/>
    <mergeCell ref="AD68:AQ68"/>
    <mergeCell ref="AY70:BE70"/>
    <mergeCell ref="BF70:BL70"/>
    <mergeCell ref="Z76:AC76"/>
    <mergeCell ref="AD76:AQ76"/>
    <mergeCell ref="AR76:AX76"/>
    <mergeCell ref="AY76:BE76"/>
    <mergeCell ref="BF76:BL76"/>
    <mergeCell ref="BF73:BL73"/>
    <mergeCell ref="AD73:AQ73"/>
    <mergeCell ref="AD72:AQ72"/>
    <mergeCell ref="C69:Y69"/>
    <mergeCell ref="Z69:AC69"/>
    <mergeCell ref="AD69:AQ69"/>
    <mergeCell ref="C70:Y70"/>
    <mergeCell ref="Z70:AC70"/>
    <mergeCell ref="AD70:AQ70"/>
    <mergeCell ref="Z72:AC72"/>
    <mergeCell ref="AR69:AX69"/>
    <mergeCell ref="AY69:BE69"/>
    <mergeCell ref="BF69:BL69"/>
    <mergeCell ref="C67:Y67"/>
    <mergeCell ref="Z67:AC67"/>
    <mergeCell ref="AD67:AQ67"/>
    <mergeCell ref="AR67:AX67"/>
    <mergeCell ref="AY67:BE67"/>
    <mergeCell ref="BF67:BL67"/>
    <mergeCell ref="C68:Y68"/>
    <mergeCell ref="AR63:AX63"/>
    <mergeCell ref="AY63:BE63"/>
    <mergeCell ref="BF63:BL63"/>
    <mergeCell ref="C75:Y75"/>
    <mergeCell ref="Z75:AC75"/>
    <mergeCell ref="AD75:AQ75"/>
    <mergeCell ref="AR75:AX75"/>
    <mergeCell ref="AY75:BE75"/>
    <mergeCell ref="BF75:BL75"/>
    <mergeCell ref="C66:Y66"/>
    <mergeCell ref="C74:Y74"/>
    <mergeCell ref="Z74:AC74"/>
    <mergeCell ref="AD74:AQ74"/>
    <mergeCell ref="AR74:AX74"/>
    <mergeCell ref="AY74:BE74"/>
    <mergeCell ref="BF74:BL74"/>
    <mergeCell ref="AR72:AX72"/>
    <mergeCell ref="AY72:BE72"/>
    <mergeCell ref="BF72:BL72"/>
    <mergeCell ref="C71:Y71"/>
    <mergeCell ref="Z71:AC71"/>
    <mergeCell ref="AD71:AQ71"/>
    <mergeCell ref="AR71:AX71"/>
    <mergeCell ref="AY71:BE71"/>
    <mergeCell ref="BF71:BL71"/>
    <mergeCell ref="C72:Y72"/>
    <mergeCell ref="AR68:AX68"/>
    <mergeCell ref="AY68:BE68"/>
    <mergeCell ref="BF68:BL68"/>
    <mergeCell ref="BF64:BL64"/>
    <mergeCell ref="Z66:AC66"/>
    <mergeCell ref="AD66:AQ66"/>
    <mergeCell ref="AR66:AX66"/>
    <mergeCell ref="AY66:BE66"/>
    <mergeCell ref="BF66:BL66"/>
    <mergeCell ref="Z68:AC68"/>
    <mergeCell ref="C65:Y65"/>
    <mergeCell ref="Z65:AC65"/>
    <mergeCell ref="AD65:AQ65"/>
    <mergeCell ref="AR65:AX65"/>
    <mergeCell ref="AY65:BE65"/>
    <mergeCell ref="BF65:BL65"/>
    <mergeCell ref="AY60:BE60"/>
    <mergeCell ref="BF60:BL60"/>
    <mergeCell ref="C64:Y64"/>
    <mergeCell ref="Z64:AC64"/>
    <mergeCell ref="AD64:AQ64"/>
    <mergeCell ref="AR64:AX64"/>
    <mergeCell ref="AY64:BE64"/>
    <mergeCell ref="C60:Y60"/>
    <mergeCell ref="Z60:AC60"/>
    <mergeCell ref="AD63:AQ63"/>
    <mergeCell ref="AY59:BE59"/>
    <mergeCell ref="BF57:BL57"/>
    <mergeCell ref="A58:B58"/>
    <mergeCell ref="C58:Y58"/>
    <mergeCell ref="Z58:AC58"/>
    <mergeCell ref="AD58:AQ58"/>
    <mergeCell ref="AR58:AX58"/>
    <mergeCell ref="AY58:BE58"/>
    <mergeCell ref="BF58:BL58"/>
    <mergeCell ref="C57:Y57"/>
    <mergeCell ref="C59:Y59"/>
    <mergeCell ref="Z59:AC59"/>
    <mergeCell ref="AD59:AQ59"/>
    <mergeCell ref="AR59:AX59"/>
    <mergeCell ref="AY43:BF43"/>
    <mergeCell ref="BG43:BL43"/>
    <mergeCell ref="D50:AP50"/>
    <mergeCell ref="BG44:BL44"/>
    <mergeCell ref="A46:BL46"/>
    <mergeCell ref="A47:BL47"/>
    <mergeCell ref="A48:C48"/>
    <mergeCell ref="BG48:BL48"/>
    <mergeCell ref="AY48:BF48"/>
    <mergeCell ref="AQ49:AX49"/>
    <mergeCell ref="A8:BL8"/>
    <mergeCell ref="A9:BL9"/>
    <mergeCell ref="U17:Y17"/>
    <mergeCell ref="BG41:BL41"/>
    <mergeCell ref="A42:C42"/>
    <mergeCell ref="AQ42:AX42"/>
    <mergeCell ref="AY42:BF42"/>
    <mergeCell ref="BG42:BL42"/>
    <mergeCell ref="A41:C41"/>
    <mergeCell ref="AY40:BF40"/>
    <mergeCell ref="AY41:BF41"/>
    <mergeCell ref="A18:BL18"/>
    <mergeCell ref="A19:BL19"/>
    <mergeCell ref="D24:BL24"/>
    <mergeCell ref="D26:BL26"/>
    <mergeCell ref="A25:C25"/>
    <mergeCell ref="A39:BL39"/>
    <mergeCell ref="A40:C40"/>
    <mergeCell ref="A34:C34"/>
    <mergeCell ref="A23:C23"/>
    <mergeCell ref="A24:C24"/>
    <mergeCell ref="A26:C26"/>
    <mergeCell ref="D23:BL23"/>
    <mergeCell ref="BG40:BL40"/>
    <mergeCell ref="L29:BL29"/>
    <mergeCell ref="D36:BL36"/>
    <mergeCell ref="A55:BL55"/>
    <mergeCell ref="AQ40:AX40"/>
    <mergeCell ref="A27:C27"/>
    <mergeCell ref="D27:BL27"/>
    <mergeCell ref="D34:BL34"/>
    <mergeCell ref="Z17:AM17"/>
    <mergeCell ref="AR17:BC17"/>
    <mergeCell ref="BD17:BG17"/>
    <mergeCell ref="A17:T17"/>
    <mergeCell ref="A29:K29"/>
    <mergeCell ref="O15:T15"/>
    <mergeCell ref="U15:BF15"/>
    <mergeCell ref="AN17:AQ17"/>
    <mergeCell ref="L14:BF14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21:BL21"/>
    <mergeCell ref="B16:G16"/>
    <mergeCell ref="H16:N16"/>
    <mergeCell ref="B15:G15"/>
    <mergeCell ref="H15:N15"/>
    <mergeCell ref="BG15:BL15"/>
    <mergeCell ref="BH17:BL17"/>
    <mergeCell ref="B11:I11"/>
    <mergeCell ref="B13:I13"/>
    <mergeCell ref="J11:BF11"/>
    <mergeCell ref="J13:BF13"/>
    <mergeCell ref="B12:K12"/>
    <mergeCell ref="L12:BF12"/>
    <mergeCell ref="A33:C33"/>
    <mergeCell ref="D33:BL33"/>
    <mergeCell ref="A35:C35"/>
    <mergeCell ref="D35:BL35"/>
    <mergeCell ref="BG16:BL16"/>
    <mergeCell ref="D25:BL25"/>
    <mergeCell ref="D40:AP40"/>
    <mergeCell ref="D41:AP41"/>
    <mergeCell ref="D42:AP42"/>
    <mergeCell ref="AY49:BF49"/>
    <mergeCell ref="D48:AP48"/>
    <mergeCell ref="A31:BL31"/>
    <mergeCell ref="AY44:BF44"/>
    <mergeCell ref="AQ44:AX44"/>
    <mergeCell ref="D44:AP44"/>
    <mergeCell ref="A36:C36"/>
    <mergeCell ref="D49:AP49"/>
    <mergeCell ref="A57:B57"/>
    <mergeCell ref="AQ52:AX52"/>
    <mergeCell ref="AY57:BE57"/>
    <mergeCell ref="Z57:AC57"/>
    <mergeCell ref="A38:BL38"/>
    <mergeCell ref="A50:C50"/>
    <mergeCell ref="A51:C51"/>
    <mergeCell ref="AQ48:AX48"/>
    <mergeCell ref="AQ51:AX51"/>
    <mergeCell ref="AQ41:AX41"/>
    <mergeCell ref="A44:C44"/>
    <mergeCell ref="A43:C43"/>
    <mergeCell ref="D43:AP43"/>
    <mergeCell ref="AQ43:AX43"/>
    <mergeCell ref="AD57:AQ57"/>
    <mergeCell ref="AR57:AX57"/>
    <mergeCell ref="A52:AP52"/>
    <mergeCell ref="D51:AP51"/>
    <mergeCell ref="A49:C49"/>
    <mergeCell ref="A84:F84"/>
    <mergeCell ref="AY52:BF52"/>
    <mergeCell ref="BG52:BL52"/>
    <mergeCell ref="BG49:BL49"/>
    <mergeCell ref="AQ50:AX50"/>
    <mergeCell ref="AY50:BF50"/>
    <mergeCell ref="BG50:BL50"/>
    <mergeCell ref="A54:BL54"/>
    <mergeCell ref="AY51:BF51"/>
    <mergeCell ref="BG51:BL51"/>
    <mergeCell ref="A87:V87"/>
    <mergeCell ref="W87:AM87"/>
    <mergeCell ref="AO87:BG87"/>
    <mergeCell ref="W88:AM88"/>
    <mergeCell ref="AO88:BG88"/>
    <mergeCell ref="A82:V82"/>
    <mergeCell ref="W82:AM82"/>
    <mergeCell ref="AO82:BG82"/>
    <mergeCell ref="W83:AM83"/>
    <mergeCell ref="AO83:BG83"/>
  </mergeCells>
  <printOptions horizontalCentered="1"/>
  <pageMargins left="0.11811023622047245" right="0.11811023622047245" top="0.5905511811023623" bottom="0.1968503937007874" header="0" footer="0"/>
  <pageSetup fitToHeight="2" horizontalDpi="600" verticalDpi="600" orientation="landscape" paperSize="9" scale="71" r:id="rId1"/>
  <rowBreaks count="1" manualBreakCount="1">
    <brk id="4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2022-01-18T08:09:31Z</cp:lastPrinted>
  <dcterms:created xsi:type="dcterms:W3CDTF">2016-08-15T09:54:21Z</dcterms:created>
  <dcterms:modified xsi:type="dcterms:W3CDTF">2022-01-21T09:04:38Z</dcterms:modified>
  <cp:category/>
  <cp:version/>
  <cp:contentType/>
  <cp:contentStatus/>
</cp:coreProperties>
</file>