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35" windowWidth="15480" windowHeight="10620" activeTab="0"/>
  </bookViews>
  <sheets>
    <sheet name="КПК" sheetId="1" r:id="rId1"/>
  </sheets>
  <definedNames>
    <definedName name="_xlnm.Print_Area" localSheetId="0">'КПК'!$A$1:$BL$95</definedName>
  </definedNames>
  <calcPr fullCalcOnLoad="1"/>
</workbook>
</file>

<file path=xl/sharedStrings.xml><?xml version="1.0" encoding="utf-8"?>
<sst xmlns="http://schemas.openxmlformats.org/spreadsheetml/2006/main" count="145" uniqueCount="107">
  <si>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</si>
  <si>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</si>
  <si>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</si>
  <si>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</si>
  <si>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</si>
  <si>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</si>
  <si>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</si>
  <si>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</si>
  <si>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</si>
  <si>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</si>
  <si>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</si>
  <si>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</si>
  <si>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</si>
  <si>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(підпис)</t>
  </si>
  <si>
    <t>(ініціали і прізвище)</t>
  </si>
  <si>
    <t>name</t>
  </si>
  <si>
    <t>p4.9</t>
  </si>
  <si>
    <t>(найменування головного розпорядника коштів місцевого бюджету)</t>
  </si>
  <si>
    <t>ПАСПОРТ</t>
  </si>
  <si>
    <t>Сновська міська рада</t>
  </si>
  <si>
    <t>%</t>
  </si>
  <si>
    <t>ПОГОДЖЕНО:</t>
  </si>
  <si>
    <t>од.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</si>
  <si>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</si>
  <si>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</si>
  <si>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</si>
  <si>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</si>
  <si>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</si>
  <si>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</si>
  <si>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</si>
  <si>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</si>
  <si>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</si>
  <si>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</si>
  <si>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</si>
  <si>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</si>
  <si>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</si>
  <si>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</si>
  <si>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</si>
  <si>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</si>
  <si>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</si>
  <si>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</si>
  <si>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</si>
  <si>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</si>
  <si>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</si>
  <si>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</si>
  <si>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</si>
  <si>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</si>
  <si>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 xml:space="preserve">Забезпечення реалізації конституційного права жителів членів територіальних громад — на здійснення місцевого самоврядування. </t>
  </si>
  <si>
    <t xml:space="preserve">Створення умов для реалізації функцій і повноважень органу та посадових осіб місцевого самоврядування. </t>
  </si>
  <si>
    <t xml:space="preserve"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 </t>
  </si>
  <si>
    <t>0110150</t>
  </si>
  <si>
    <t>0111</t>
  </si>
  <si>
    <t xml:space="preserve">Організаційне, інформаційно-аналітичне та матеріально-технічне забезпечення діяльності  міської ради </t>
  </si>
  <si>
    <t>Оплата комунальних послуг та енергоносіїв</t>
  </si>
  <si>
    <t>Оплата інших товарів та послуг для забезпечення наданих законодавством повноважень</t>
  </si>
  <si>
    <t>Показники затрат</t>
  </si>
  <si>
    <t>Показники продукту</t>
  </si>
  <si>
    <t>кількість отриманих листів, звернень, заяв, скарг</t>
  </si>
  <si>
    <t>журнал реєстрації</t>
  </si>
  <si>
    <t>кількість прийнятих нормативно-правових актів</t>
  </si>
  <si>
    <t>кількість проведених сесій</t>
  </si>
  <si>
    <t>Показники ефективності</t>
  </si>
  <si>
    <t xml:space="preserve">кількість виконаних листів, звернень, заяв, скарг </t>
  </si>
  <si>
    <t>Показники якості</t>
  </si>
  <si>
    <t>Звіт про заборгованість за бюджетними коштами форма № 7м</t>
  </si>
  <si>
    <t>обсяг витрат на оплату комунальних послуг та енергоносіїв</t>
  </si>
  <si>
    <t>розрахунок</t>
  </si>
  <si>
    <t>рішення сесій(виконкому)</t>
  </si>
  <si>
    <t>кількість прийнятих нормативно-правових актів на 1  сесію</t>
  </si>
  <si>
    <t xml:space="preserve"> Оплата комунальних послуг та енергоносіїв  </t>
  </si>
  <si>
    <t>Оплата інших товарів та послуг для забезпечення наданих законодавством повноважень органам місцевого самоврядування</t>
  </si>
  <si>
    <t>0100000</t>
  </si>
  <si>
    <t>0110000</t>
  </si>
  <si>
    <t>0150</t>
  </si>
  <si>
    <t xml:space="preserve">Фінансовий відділ Сновської міської ради </t>
  </si>
  <si>
    <t>Дата погодження</t>
  </si>
  <si>
    <t xml:space="preserve">від </t>
  </si>
  <si>
    <t>№</t>
  </si>
  <si>
    <t xml:space="preserve">кількість штатних одиниць </t>
  </si>
  <si>
    <t>грн</t>
  </si>
  <si>
    <t>Кредиторська заборгованість, що планується до погашення</t>
  </si>
  <si>
    <t>план використання коштів</t>
  </si>
  <si>
    <t xml:space="preserve"> рішеня сесії</t>
  </si>
  <si>
    <t>обсяг витрат на оплату праці та відрядження  працівників</t>
  </si>
  <si>
    <t>Оплата праці та відряджень працівників міської ради</t>
  </si>
  <si>
    <t>середні витрати на оплату праці та відрядження однієї штатної одиниці</t>
  </si>
  <si>
    <t>річна динаміка кількості прийнятих нормативно-правових актів</t>
  </si>
  <si>
    <t xml:space="preserve">відсоток вчасно виконаних листів, звернень, заяв, скарг </t>
  </si>
  <si>
    <t>обсяг видатків на оплату інших товарів та послуг для забезпечення наданих законодавством повноважень</t>
  </si>
  <si>
    <t>середні витрати з оплати інших товарів та послуг   на 1 штату одиницю</t>
  </si>
  <si>
    <t>річна динаміка витрат з оплати інших товарів та послуг для забезпечення наданих законодавством повноважень</t>
  </si>
  <si>
    <t xml:space="preserve"> Виконання міською радою наданих законодавством повноважень органам місцевого самоврядування</t>
  </si>
  <si>
    <t>Начальник фінансового відділу Сновської міської ради</t>
  </si>
  <si>
    <t>Ліна САВЧЕНКО</t>
  </si>
  <si>
    <t>кошторис, план використання коштів</t>
  </si>
  <si>
    <t>6. Цілі державної політики, на досягнення яких спрямована реалізація бюджетної програми: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</si>
  <si>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2022 </t>
    </r>
    <r>
      <rPr>
        <b/>
        <sz val="12"/>
        <rFont val="Times New Roman"/>
        <family val="1"/>
      </rPr>
      <t xml:space="preserve"> рік</t>
    </r>
  </si>
  <si>
    <t>обсяг кредиторської заборгованості на початок рокув т.ч.:</t>
  </si>
  <si>
    <t>з витрат на оплату праці та відрядження  працівників</t>
  </si>
  <si>
    <t>з витрат на оплату комунальних послуг та енергоносіїв</t>
  </si>
  <si>
    <t>з видатків на оплату інших товарів та послуг для забезпечення наданих законодавством повноважень</t>
  </si>
  <si>
    <t>кошторис, план використання коштів,</t>
  </si>
  <si>
    <t>Погашення кредиторської заборгованості , яка виникла станом на 01.01.2022р.</t>
  </si>
  <si>
    <t>Міський голова</t>
  </si>
  <si>
    <t>Олександр МЕДВЕДЬОВ</t>
  </si>
  <si>
    <t>Розпорядження  міського голови</t>
  </si>
  <si>
    <t>Конституція України, Бюджетний кодекс України, Закон України "Про Державний бюджет України на 2022рік", ЗУ "Про місцеве самоврядування", Наказ Міністерства фінансів України  від 01.10.2010 р. №1147 «Про затвердження Типового переліку бюджетних програм та результативних показників їх виконання для місцевих бюджетів у галузі «Державне управління» (зі змінами від 22.12.2010 р. №1608, від 27.09.2012 р. № 1035), наказ МФУ від 26.08.2014 № 836 «Про деякі питання запровадження програмно-цільового методу складання та виконання місцевих бюджетів», наказ МФУ "Про внесення змін  до Типової програмної класифікації видатків та кредитів місцевого бюджету" від 20.09.2017р.№793 (зі зімінами), ЗУ "Про державну підтримку засобів масової інформації та соціальний захист журналістів", Стратегія розвитку Сновської ОТГ на 2018-2024рр.,  рішення 13 сесії 8 скликання Сновської міської ради від 23.12.2021р. № 15-13/VІІІ "Про бюджет Сновської міської територіальної громади на 2022 рік", рішення 19 сесії 8 скликання Сновської міської ради ві 11.11.2022р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</si>
</sst>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  <numFmt numFmtId="184" formatCode="#,##0.00000"/>
    <numFmt numFmtId="185" formatCode="#,##0.000"/>
    <numFmt numFmtId="186" formatCode="0.000"/>
  </numFmts>
  <fonts count="5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5"/>
      <color indexed="8"/>
      <name val="Times New Roman"/>
      <family val="1"/>
    </font>
    <font>
      <sz val="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 wrapText="1"/>
    </xf>
    <xf numFmtId="173" fontId="2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6" fillId="0" borderId="0" xfId="0" applyFont="1" applyAlignment="1">
      <alignment wrapText="1"/>
    </xf>
    <xf numFmtId="0" fontId="2" fillId="0" borderId="1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18" fillId="0" borderId="0" xfId="0" applyFont="1" applyFill="1" applyBorder="1" applyAlignment="1">
      <alignment horizontal="center" vertical="top" wrapText="1"/>
    </xf>
    <xf numFmtId="0" fontId="13" fillId="0" borderId="0" xfId="0" applyFont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2" fontId="18" fillId="0" borderId="12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2" fontId="18" fillId="0" borderId="14" xfId="0" applyNumberFormat="1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18" fillId="0" borderId="15" xfId="0" applyFont="1" applyFill="1" applyBorder="1" applyAlignment="1">
      <alignment horizontal="center" vertical="center" wrapText="1"/>
    </xf>
    <xf numFmtId="0" fontId="18" fillId="0" borderId="16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18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2" fontId="55" fillId="0" borderId="13" xfId="0" applyNumberFormat="1" applyFont="1" applyFill="1" applyBorder="1" applyAlignment="1">
      <alignment horizontal="center" vertical="center" wrapText="1"/>
    </xf>
    <xf numFmtId="2" fontId="55" fillId="0" borderId="14" xfId="0" applyNumberFormat="1" applyFont="1" applyFill="1" applyBorder="1" applyAlignment="1">
      <alignment horizontal="center" vertical="center" wrapText="1"/>
    </xf>
    <xf numFmtId="49" fontId="18" fillId="0" borderId="12" xfId="0" applyNumberFormat="1" applyFont="1" applyFill="1" applyBorder="1" applyAlignment="1">
      <alignment horizontal="left" vertical="center" wrapText="1"/>
    </xf>
    <xf numFmtId="49" fontId="18" fillId="0" borderId="13" xfId="0" applyNumberFormat="1" applyFont="1" applyFill="1" applyBorder="1" applyAlignment="1">
      <alignment horizontal="left" vertical="center" wrapText="1"/>
    </xf>
    <xf numFmtId="49" fontId="18" fillId="0" borderId="14" xfId="0" applyNumberFormat="1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wrapText="1"/>
    </xf>
    <xf numFmtId="2" fontId="2" fillId="0" borderId="13" xfId="0" applyNumberFormat="1" applyFont="1" applyFill="1" applyBorder="1" applyAlignment="1">
      <alignment horizontal="center" wrapText="1"/>
    </xf>
    <xf numFmtId="2" fontId="2" fillId="0" borderId="14" xfId="0" applyNumberFormat="1" applyFont="1" applyFill="1" applyBorder="1" applyAlignment="1">
      <alignment horizontal="center" wrapText="1"/>
    </xf>
    <xf numFmtId="0" fontId="10" fillId="0" borderId="14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3" fillId="0" borderId="12" xfId="0" applyNumberFormat="1" applyFont="1" applyBorder="1" applyAlignment="1">
      <alignment horizontal="left" vertical="center" wrapText="1"/>
    </xf>
    <xf numFmtId="49" fontId="3" fillId="0" borderId="13" xfId="0" applyNumberFormat="1" applyFont="1" applyBorder="1" applyAlignment="1">
      <alignment horizontal="left" vertical="center" wrapText="1"/>
    </xf>
    <xf numFmtId="49" fontId="3" fillId="0" borderId="14" xfId="0" applyNumberFormat="1" applyFont="1" applyBorder="1" applyAlignment="1">
      <alignment horizontal="left" vertical="center" wrapText="1"/>
    </xf>
    <xf numFmtId="0" fontId="6" fillId="0" borderId="11" xfId="0" applyFont="1" applyBorder="1" applyAlignment="1">
      <alignment horizontal="right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182" fontId="2" fillId="0" borderId="14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/>
    </xf>
    <xf numFmtId="4" fontId="6" fillId="0" borderId="14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vertical="center" wrapText="1"/>
    </xf>
    <xf numFmtId="49" fontId="11" fillId="0" borderId="13" xfId="0" applyNumberFormat="1" applyFont="1" applyBorder="1" applyAlignment="1">
      <alignment vertical="center" wrapText="1"/>
    </xf>
    <xf numFmtId="49" fontId="11" fillId="0" borderId="14" xfId="0" applyNumberFormat="1" applyFont="1" applyBorder="1" applyAlignment="1">
      <alignment vertical="center" wrapText="1"/>
    </xf>
    <xf numFmtId="49" fontId="11" fillId="0" borderId="12" xfId="0" applyNumberFormat="1" applyFont="1" applyBorder="1" applyAlignment="1">
      <alignment horizontal="center" vertical="center" wrapText="1"/>
    </xf>
    <xf numFmtId="49" fontId="11" fillId="0" borderId="13" xfId="0" applyNumberFormat="1" applyFont="1" applyBorder="1" applyAlignment="1">
      <alignment horizontal="center" vertical="center" wrapText="1"/>
    </xf>
    <xf numFmtId="49" fontId="11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top" wrapText="1"/>
    </xf>
    <xf numFmtId="2" fontId="5" fillId="0" borderId="0" xfId="0" applyNumberFormat="1" applyFont="1" applyAlignment="1">
      <alignment horizontal="center" vertical="center" wrapText="1"/>
    </xf>
    <xf numFmtId="2" fontId="3" fillId="0" borderId="0" xfId="0" applyNumberFormat="1" applyFont="1" applyAlignment="1">
      <alignment horizontal="center" vertical="center" wrapText="1"/>
    </xf>
    <xf numFmtId="2" fontId="5" fillId="0" borderId="0" xfId="0" applyNumberFormat="1" applyFont="1" applyAlignment="1">
      <alignment horizontal="right" vertical="center" wrapText="1"/>
    </xf>
    <xf numFmtId="0" fontId="4" fillId="0" borderId="0" xfId="0" applyFont="1" applyAlignment="1">
      <alignment vertical="center" wrapText="1"/>
    </xf>
    <xf numFmtId="0" fontId="10" fillId="0" borderId="16" xfId="0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2" fontId="3" fillId="0" borderId="0" xfId="0" applyNumberFormat="1" applyFont="1" applyAlignment="1">
      <alignment horizontal="left" vertical="center" wrapText="1"/>
    </xf>
    <xf numFmtId="0" fontId="17" fillId="0" borderId="0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6" fillId="0" borderId="12" xfId="0" applyNumberFormat="1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16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2" fontId="2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vertical="center" wrapText="1"/>
    </xf>
    <xf numFmtId="49" fontId="2" fillId="0" borderId="14" xfId="0" applyNumberFormat="1" applyFont="1" applyFill="1" applyBorder="1" applyAlignment="1">
      <alignment vertical="center" wrapText="1"/>
    </xf>
    <xf numFmtId="2" fontId="2" fillId="0" borderId="12" xfId="0" applyNumberFormat="1" applyFont="1" applyFill="1" applyBorder="1" applyAlignment="1">
      <alignment horizontal="center" vertical="center" wrapText="1"/>
    </xf>
    <xf numFmtId="2" fontId="55" fillId="0" borderId="10" xfId="0" applyNumberFormat="1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wrapText="1"/>
    </xf>
    <xf numFmtId="49" fontId="18" fillId="0" borderId="16" xfId="0" applyNumberFormat="1" applyFont="1" applyFill="1" applyBorder="1" applyAlignment="1">
      <alignment vertical="center" wrapText="1"/>
    </xf>
    <xf numFmtId="49" fontId="18" fillId="0" borderId="17" xfId="0" applyNumberFormat="1" applyFont="1" applyFill="1" applyBorder="1" applyAlignment="1">
      <alignment vertical="center" wrapText="1"/>
    </xf>
    <xf numFmtId="0" fontId="18" fillId="0" borderId="12" xfId="0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top" wrapText="1"/>
    </xf>
    <xf numFmtId="0" fontId="18" fillId="0" borderId="19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19" xfId="0" applyFont="1" applyFill="1" applyBorder="1" applyAlignment="1">
      <alignment horizontal="center"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4" xfId="0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18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16" fillId="0" borderId="0" xfId="0" applyFont="1" applyAlignment="1">
      <alignment horizontal="left" wrapText="1"/>
    </xf>
    <xf numFmtId="0" fontId="8" fillId="0" borderId="16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F95"/>
  <sheetViews>
    <sheetView tabSelected="1" view="pageBreakPreview" zoomScale="78" zoomScaleSheetLayoutView="78" zoomScalePageLayoutView="0" workbookViewId="0" topLeftCell="A53">
      <selection activeCell="I93" sqref="I93:N93"/>
    </sheetView>
  </sheetViews>
  <sheetFormatPr defaultColWidth="9.00390625" defaultRowHeight="12.75"/>
  <cols>
    <col min="1" max="42" width="2.875" style="1" customWidth="1"/>
    <col min="43" max="43" width="7.00390625" style="1" customWidth="1"/>
    <col min="44" max="58" width="2.875" style="1" customWidth="1"/>
    <col min="59" max="59" width="4.75390625" style="1" customWidth="1"/>
    <col min="60" max="62" width="2.875" style="1" customWidth="1"/>
    <col min="63" max="63" width="5.875" style="1" customWidth="1"/>
    <col min="64" max="64" width="0.74609375" style="1" customWidth="1"/>
    <col min="65" max="65" width="2.875" style="1" customWidth="1"/>
    <col min="66" max="66" width="3.00390625" style="1" customWidth="1"/>
    <col min="67" max="67" width="29.25390625" style="1" customWidth="1"/>
    <col min="68" max="77" width="3.00390625" style="1" customWidth="1"/>
    <col min="78" max="16384" width="9.125" style="1" customWidth="1"/>
  </cols>
  <sheetData>
    <row r="1" spans="45:64" s="19" customFormat="1" ht="38.25" customHeight="1">
      <c r="AS1" s="36"/>
      <c r="AT1" s="36"/>
      <c r="AU1" s="36"/>
      <c r="AV1" s="36"/>
      <c r="AW1" s="181" t="s">
        <v>28</v>
      </c>
      <c r="AX1" s="181"/>
      <c r="AY1" s="181"/>
      <c r="AZ1" s="181"/>
      <c r="BA1" s="181"/>
      <c r="BB1" s="181"/>
      <c r="BC1" s="181"/>
      <c r="BD1" s="181"/>
      <c r="BE1" s="181"/>
      <c r="BF1" s="181"/>
      <c r="BG1" s="181"/>
      <c r="BH1" s="181"/>
      <c r="BI1" s="181"/>
      <c r="BJ1" s="181"/>
      <c r="BK1" s="181"/>
      <c r="BL1" s="36"/>
    </row>
    <row r="2" spans="45:64" ht="6.7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24" t="s">
        <v>0</v>
      </c>
      <c r="AP3" s="124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</row>
    <row r="4" spans="41:64" ht="15" customHeight="1">
      <c r="AO4" s="100" t="s">
        <v>105</v>
      </c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</row>
    <row r="5" spans="41:58" ht="16.5" customHeight="1">
      <c r="AO5" s="128" t="s">
        <v>76</v>
      </c>
      <c r="AP5" s="128"/>
      <c r="AQ5" s="129">
        <v>44889</v>
      </c>
      <c r="AR5" s="129"/>
      <c r="AS5" s="129"/>
      <c r="AT5" s="129"/>
      <c r="AU5" s="38"/>
      <c r="AV5" s="38" t="s">
        <v>77</v>
      </c>
      <c r="AW5" s="128">
        <v>199</v>
      </c>
      <c r="AX5" s="128"/>
      <c r="AY5" s="38"/>
      <c r="AZ5" s="38"/>
      <c r="BA5" s="128"/>
      <c r="BB5" s="128"/>
      <c r="BC5" s="128"/>
      <c r="BD5" s="38"/>
      <c r="BE5" s="38"/>
      <c r="BF5" s="38"/>
    </row>
    <row r="6" spans="41:58" ht="13.5" customHeight="1">
      <c r="AO6" s="125" t="s">
        <v>17</v>
      </c>
      <c r="AP6" s="125"/>
      <c r="AQ6" s="125"/>
      <c r="AR6" s="125"/>
      <c r="AS6" s="125"/>
      <c r="AT6" s="125"/>
      <c r="AU6" s="125"/>
      <c r="AV6" s="125"/>
      <c r="AW6" s="125"/>
      <c r="AX6" s="125"/>
      <c r="AY6" s="125"/>
      <c r="AZ6" s="125"/>
      <c r="BA6" s="125"/>
      <c r="BB6" s="125"/>
      <c r="BC6" s="125"/>
      <c r="BD6" s="125"/>
      <c r="BE6" s="125"/>
      <c r="BF6" s="125"/>
    </row>
    <row r="7" spans="41:58" ht="4.5" customHeight="1">
      <c r="AO7" s="127"/>
      <c r="AP7" s="127"/>
      <c r="AQ7" s="127"/>
      <c r="AR7" s="127"/>
      <c r="AS7" s="127"/>
      <c r="AT7" s="127"/>
      <c r="AU7" s="127"/>
      <c r="AV7" s="127"/>
      <c r="AW7" s="127"/>
      <c r="AX7" s="127"/>
      <c r="AY7" s="127"/>
      <c r="AZ7" s="127"/>
      <c r="BA7" s="127"/>
      <c r="BB7" s="127"/>
      <c r="BC7" s="127"/>
      <c r="BD7" s="127"/>
      <c r="BE7" s="127"/>
      <c r="BF7" s="127"/>
    </row>
    <row r="8" spans="1:64" ht="15.75" customHeight="1">
      <c r="A8" s="126" t="s">
        <v>18</v>
      </c>
      <c r="B8" s="126"/>
      <c r="C8" s="126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  <c r="X8" s="126"/>
      <c r="Y8" s="126"/>
      <c r="Z8" s="126"/>
      <c r="AA8" s="126"/>
      <c r="AB8" s="126"/>
      <c r="AC8" s="126"/>
      <c r="AD8" s="126"/>
      <c r="AE8" s="126"/>
      <c r="AF8" s="126"/>
      <c r="AG8" s="126"/>
      <c r="AH8" s="126"/>
      <c r="AI8" s="126"/>
      <c r="AJ8" s="126"/>
      <c r="AK8" s="126"/>
      <c r="AL8" s="126"/>
      <c r="AM8" s="126"/>
      <c r="AN8" s="126"/>
      <c r="AO8" s="126"/>
      <c r="AP8" s="126"/>
      <c r="AQ8" s="126"/>
      <c r="AR8" s="126"/>
      <c r="AS8" s="126"/>
      <c r="AT8" s="126"/>
      <c r="AU8" s="126"/>
      <c r="AV8" s="126"/>
      <c r="AW8" s="126"/>
      <c r="AX8" s="126"/>
      <c r="AY8" s="126"/>
      <c r="AZ8" s="126"/>
      <c r="BA8" s="126"/>
      <c r="BB8" s="126"/>
      <c r="BC8" s="126"/>
      <c r="BD8" s="126"/>
      <c r="BE8" s="126"/>
      <c r="BF8" s="126"/>
      <c r="BG8" s="126"/>
      <c r="BH8" s="126"/>
      <c r="BI8" s="126"/>
      <c r="BJ8" s="126"/>
      <c r="BK8" s="126"/>
      <c r="BL8" s="126"/>
    </row>
    <row r="9" spans="1:64" ht="15.75" customHeight="1">
      <c r="A9" s="126" t="s">
        <v>96</v>
      </c>
      <c r="B9" s="126"/>
      <c r="C9" s="126"/>
      <c r="D9" s="126"/>
      <c r="E9" s="126"/>
      <c r="F9" s="126"/>
      <c r="G9" s="126"/>
      <c r="H9" s="126"/>
      <c r="I9" s="126"/>
      <c r="J9" s="126"/>
      <c r="K9" s="126"/>
      <c r="L9" s="126"/>
      <c r="M9" s="126"/>
      <c r="N9" s="126"/>
      <c r="O9" s="126"/>
      <c r="P9" s="126"/>
      <c r="Q9" s="126"/>
      <c r="R9" s="126"/>
      <c r="S9" s="126"/>
      <c r="T9" s="126"/>
      <c r="U9" s="126"/>
      <c r="V9" s="126"/>
      <c r="W9" s="126"/>
      <c r="X9" s="126"/>
      <c r="Y9" s="126"/>
      <c r="Z9" s="126"/>
      <c r="AA9" s="126"/>
      <c r="AB9" s="126"/>
      <c r="AC9" s="126"/>
      <c r="AD9" s="126"/>
      <c r="AE9" s="126"/>
      <c r="AF9" s="126"/>
      <c r="AG9" s="126"/>
      <c r="AH9" s="126"/>
      <c r="AI9" s="126"/>
      <c r="AJ9" s="126"/>
      <c r="AK9" s="126"/>
      <c r="AL9" s="126"/>
      <c r="AM9" s="126"/>
      <c r="AN9" s="126"/>
      <c r="AO9" s="126"/>
      <c r="AP9" s="126"/>
      <c r="AQ9" s="126"/>
      <c r="AR9" s="126"/>
      <c r="AS9" s="126"/>
      <c r="AT9" s="126"/>
      <c r="AU9" s="126"/>
      <c r="AV9" s="126"/>
      <c r="AW9" s="126"/>
      <c r="AX9" s="126"/>
      <c r="AY9" s="126"/>
      <c r="AZ9" s="126"/>
      <c r="BA9" s="126"/>
      <c r="BB9" s="126"/>
      <c r="BC9" s="126"/>
      <c r="BD9" s="126"/>
      <c r="BE9" s="126"/>
      <c r="BF9" s="126"/>
      <c r="BG9" s="126"/>
      <c r="BH9" s="126"/>
      <c r="BI9" s="126"/>
      <c r="BJ9" s="126"/>
      <c r="BK9" s="126"/>
      <c r="BL9" s="126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0.25" customHeight="1">
      <c r="A11" s="16">
        <v>1</v>
      </c>
      <c r="B11" s="114" t="s">
        <v>71</v>
      </c>
      <c r="C11" s="114"/>
      <c r="D11" s="114"/>
      <c r="E11" s="114"/>
      <c r="F11" s="114"/>
      <c r="G11" s="114"/>
      <c r="H11" s="114"/>
      <c r="I11" s="114"/>
      <c r="J11" s="115" t="s">
        <v>19</v>
      </c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5"/>
      <c r="AC11" s="115"/>
      <c r="AD11" s="115"/>
      <c r="AE11" s="115"/>
      <c r="AF11" s="115"/>
      <c r="AG11" s="115"/>
      <c r="AH11" s="115"/>
      <c r="AI11" s="115"/>
      <c r="AJ11" s="115"/>
      <c r="AK11" s="115"/>
      <c r="AL11" s="115"/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9" t="s">
        <v>29</v>
      </c>
      <c r="BH11" s="119"/>
      <c r="BI11" s="119"/>
      <c r="BJ11" s="119"/>
      <c r="BK11" s="119"/>
      <c r="BL11" s="119"/>
    </row>
    <row r="12" spans="1:64" s="19" customFormat="1" ht="21" customHeight="1">
      <c r="A12" s="20"/>
      <c r="B12" s="120" t="s">
        <v>30</v>
      </c>
      <c r="C12" s="120"/>
      <c r="D12" s="120"/>
      <c r="E12" s="120"/>
      <c r="F12" s="120"/>
      <c r="G12" s="120"/>
      <c r="H12" s="120"/>
      <c r="I12" s="120"/>
      <c r="J12" s="136" t="s">
        <v>1</v>
      </c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6"/>
      <c r="AM12" s="136"/>
      <c r="AN12" s="136"/>
      <c r="AO12" s="136"/>
      <c r="AP12" s="136"/>
      <c r="AQ12" s="136"/>
      <c r="AR12" s="136"/>
      <c r="AS12" s="136"/>
      <c r="AT12" s="136"/>
      <c r="AU12" s="136"/>
      <c r="AV12" s="136"/>
      <c r="AW12" s="136"/>
      <c r="AX12" s="136"/>
      <c r="AY12" s="136"/>
      <c r="AZ12" s="136"/>
      <c r="BA12" s="136"/>
      <c r="BB12" s="136"/>
      <c r="BC12" s="136"/>
      <c r="BD12" s="136"/>
      <c r="BE12" s="136"/>
      <c r="BF12" s="136"/>
      <c r="BG12" s="140" t="s">
        <v>31</v>
      </c>
      <c r="BH12" s="140"/>
      <c r="BI12" s="140"/>
      <c r="BJ12" s="140"/>
      <c r="BK12" s="140"/>
      <c r="BL12" s="140"/>
    </row>
    <row r="13" spans="1:64" ht="20.25" customHeight="1">
      <c r="A13" s="42">
        <v>2</v>
      </c>
      <c r="B13" s="114" t="s">
        <v>72</v>
      </c>
      <c r="C13" s="114"/>
      <c r="D13" s="114"/>
      <c r="E13" s="114"/>
      <c r="F13" s="114"/>
      <c r="G13" s="114"/>
      <c r="H13" s="114"/>
      <c r="I13" s="114"/>
      <c r="J13" s="115" t="s">
        <v>19</v>
      </c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9" t="s">
        <v>29</v>
      </c>
      <c r="BH13" s="119"/>
      <c r="BI13" s="119"/>
      <c r="BJ13" s="119"/>
      <c r="BK13" s="119"/>
      <c r="BL13" s="119"/>
    </row>
    <row r="14" spans="1:64" s="19" customFormat="1" ht="21.75" customHeight="1">
      <c r="A14" s="20"/>
      <c r="B14" s="120" t="s">
        <v>33</v>
      </c>
      <c r="C14" s="120"/>
      <c r="D14" s="120"/>
      <c r="E14" s="120"/>
      <c r="F14" s="120"/>
      <c r="G14" s="120"/>
      <c r="H14" s="120"/>
      <c r="I14" s="120"/>
      <c r="J14" s="136" t="s">
        <v>32</v>
      </c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  <c r="AB14" s="136"/>
      <c r="AC14" s="136"/>
      <c r="AD14" s="136"/>
      <c r="AE14" s="136"/>
      <c r="AF14" s="136"/>
      <c r="AG14" s="136"/>
      <c r="AH14" s="136"/>
      <c r="AI14" s="136"/>
      <c r="AJ14" s="136"/>
      <c r="AK14" s="136"/>
      <c r="AL14" s="136"/>
      <c r="AM14" s="136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40" t="s">
        <v>31</v>
      </c>
      <c r="BH14" s="140"/>
      <c r="BI14" s="140"/>
      <c r="BJ14" s="140"/>
      <c r="BK14" s="140"/>
      <c r="BL14" s="140"/>
    </row>
    <row r="15" spans="1:64" ht="61.5" customHeight="1">
      <c r="A15" s="17">
        <v>3</v>
      </c>
      <c r="B15" s="114" t="s">
        <v>50</v>
      </c>
      <c r="C15" s="114"/>
      <c r="D15" s="114"/>
      <c r="E15" s="114"/>
      <c r="F15" s="114"/>
      <c r="G15" s="114"/>
      <c r="H15" s="114" t="s">
        <v>73</v>
      </c>
      <c r="I15" s="114"/>
      <c r="J15" s="114"/>
      <c r="K15" s="114"/>
      <c r="L15" s="114"/>
      <c r="M15" s="114"/>
      <c r="N15" s="114"/>
      <c r="O15" s="114" t="s">
        <v>51</v>
      </c>
      <c r="P15" s="114"/>
      <c r="Q15" s="114"/>
      <c r="R15" s="114"/>
      <c r="S15" s="114"/>
      <c r="T15" s="114"/>
      <c r="U15" s="133" t="s">
        <v>49</v>
      </c>
      <c r="V15" s="133"/>
      <c r="W15" s="133"/>
      <c r="X15" s="133"/>
      <c r="Y15" s="133"/>
      <c r="Z15" s="133"/>
      <c r="AA15" s="133"/>
      <c r="AB15" s="133"/>
      <c r="AC15" s="133"/>
      <c r="AD15" s="133"/>
      <c r="AE15" s="133"/>
      <c r="AF15" s="133"/>
      <c r="AG15" s="133"/>
      <c r="AH15" s="133"/>
      <c r="AI15" s="133"/>
      <c r="AJ15" s="133"/>
      <c r="AK15" s="133"/>
      <c r="AL15" s="133"/>
      <c r="AM15" s="133"/>
      <c r="AN15" s="133"/>
      <c r="AO15" s="133"/>
      <c r="AP15" s="133"/>
      <c r="AQ15" s="133"/>
      <c r="AR15" s="133"/>
      <c r="AS15" s="133"/>
      <c r="AT15" s="133"/>
      <c r="AU15" s="133"/>
      <c r="AV15" s="133"/>
      <c r="AW15" s="133"/>
      <c r="AX15" s="133"/>
      <c r="AY15" s="133"/>
      <c r="AZ15" s="133"/>
      <c r="BA15" s="133"/>
      <c r="BB15" s="133"/>
      <c r="BC15" s="133"/>
      <c r="BD15" s="133"/>
      <c r="BE15" s="133"/>
      <c r="BF15" s="133"/>
      <c r="BG15" s="119" t="s">
        <v>34</v>
      </c>
      <c r="BH15" s="119"/>
      <c r="BI15" s="119"/>
      <c r="BJ15" s="119"/>
      <c r="BK15" s="119"/>
      <c r="BL15" s="119"/>
    </row>
    <row r="16" spans="1:64" s="19" customFormat="1" ht="20.25" customHeight="1">
      <c r="A16" s="18"/>
      <c r="B16" s="120" t="s">
        <v>35</v>
      </c>
      <c r="C16" s="120"/>
      <c r="D16" s="120"/>
      <c r="E16" s="120"/>
      <c r="F16" s="120"/>
      <c r="G16" s="120"/>
      <c r="H16" s="132" t="s">
        <v>36</v>
      </c>
      <c r="I16" s="132"/>
      <c r="J16" s="132"/>
      <c r="K16" s="132"/>
      <c r="L16" s="132"/>
      <c r="M16" s="132"/>
      <c r="N16" s="132"/>
      <c r="O16" s="132" t="s">
        <v>37</v>
      </c>
      <c r="P16" s="132"/>
      <c r="Q16" s="132"/>
      <c r="R16" s="132"/>
      <c r="S16" s="132"/>
      <c r="T16" s="132"/>
      <c r="U16" s="136" t="s">
        <v>2</v>
      </c>
      <c r="V16" s="136"/>
      <c r="W16" s="136"/>
      <c r="X16" s="136"/>
      <c r="Y16" s="136"/>
      <c r="Z16" s="136"/>
      <c r="AA16" s="136"/>
      <c r="AB16" s="136"/>
      <c r="AC16" s="136"/>
      <c r="AD16" s="136"/>
      <c r="AE16" s="136"/>
      <c r="AF16" s="136"/>
      <c r="AG16" s="136"/>
      <c r="AH16" s="136"/>
      <c r="AI16" s="136"/>
      <c r="AJ16" s="136"/>
      <c r="AK16" s="136"/>
      <c r="AL16" s="136"/>
      <c r="AM16" s="136"/>
      <c r="AN16" s="136"/>
      <c r="AO16" s="136"/>
      <c r="AP16" s="136"/>
      <c r="AQ16" s="136"/>
      <c r="AR16" s="136"/>
      <c r="AS16" s="136"/>
      <c r="AT16" s="136"/>
      <c r="AU16" s="136"/>
      <c r="AV16" s="136"/>
      <c r="AW16" s="136"/>
      <c r="AX16" s="136"/>
      <c r="AY16" s="136"/>
      <c r="AZ16" s="136"/>
      <c r="BA16" s="136"/>
      <c r="BB16" s="136"/>
      <c r="BC16" s="136"/>
      <c r="BD16" s="136"/>
      <c r="BE16" s="136"/>
      <c r="BF16" s="136"/>
      <c r="BG16" s="135" t="s">
        <v>38</v>
      </c>
      <c r="BH16" s="135"/>
      <c r="BI16" s="135"/>
      <c r="BJ16" s="135"/>
      <c r="BK16" s="135"/>
      <c r="BL16" s="135"/>
    </row>
    <row r="17" spans="1:64" ht="21.75" customHeight="1">
      <c r="A17" s="137" t="s">
        <v>3</v>
      </c>
      <c r="B17" s="137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37"/>
      <c r="P17" s="137"/>
      <c r="Q17" s="137"/>
      <c r="R17" s="137"/>
      <c r="S17" s="137"/>
      <c r="T17" s="137"/>
      <c r="U17" s="121">
        <f>AN17+BD17</f>
        <v>20980774</v>
      </c>
      <c r="V17" s="121"/>
      <c r="W17" s="121"/>
      <c r="X17" s="121"/>
      <c r="Y17" s="121"/>
      <c r="Z17" s="122" t="s">
        <v>4</v>
      </c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3">
        <f>AQ46</f>
        <v>20835774</v>
      </c>
      <c r="AO17" s="123"/>
      <c r="AP17" s="123"/>
      <c r="AQ17" s="123"/>
      <c r="AR17" s="134" t="s">
        <v>5</v>
      </c>
      <c r="AS17" s="134"/>
      <c r="AT17" s="134"/>
      <c r="AU17" s="134"/>
      <c r="AV17" s="134"/>
      <c r="AW17" s="134"/>
      <c r="AX17" s="134"/>
      <c r="AY17" s="134"/>
      <c r="AZ17" s="134"/>
      <c r="BA17" s="134"/>
      <c r="BB17" s="134"/>
      <c r="BC17" s="134"/>
      <c r="BD17" s="123">
        <f>AY46</f>
        <v>145000</v>
      </c>
      <c r="BE17" s="123"/>
      <c r="BF17" s="123"/>
      <c r="BG17" s="123"/>
      <c r="BH17" s="134" t="s">
        <v>6</v>
      </c>
      <c r="BI17" s="134"/>
      <c r="BJ17" s="134"/>
      <c r="BK17" s="134"/>
      <c r="BL17" s="134"/>
    </row>
    <row r="18" spans="1:64" ht="15.75" customHeight="1">
      <c r="A18" s="100" t="s">
        <v>7</v>
      </c>
      <c r="B18" s="100"/>
      <c r="C18" s="100"/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  <c r="W18" s="100"/>
      <c r="X18" s="100"/>
      <c r="Y18" s="100"/>
      <c r="Z18" s="100"/>
      <c r="AA18" s="100"/>
      <c r="AB18" s="100"/>
      <c r="AC18" s="100"/>
      <c r="AD18" s="100"/>
      <c r="AE18" s="100"/>
      <c r="AF18" s="100"/>
      <c r="AG18" s="100"/>
      <c r="AH18" s="100"/>
      <c r="AI18" s="100"/>
      <c r="AJ18" s="100"/>
      <c r="AK18" s="100"/>
      <c r="AL18" s="100"/>
      <c r="AM18" s="100"/>
      <c r="AN18" s="100"/>
      <c r="AO18" s="100"/>
      <c r="AP18" s="100"/>
      <c r="AQ18" s="100"/>
      <c r="AR18" s="100"/>
      <c r="AS18" s="100"/>
      <c r="AT18" s="100"/>
      <c r="AU18" s="100"/>
      <c r="AV18" s="100"/>
      <c r="AW18" s="100"/>
      <c r="AX18" s="100"/>
      <c r="AY18" s="100"/>
      <c r="AZ18" s="100"/>
      <c r="BA18" s="100"/>
      <c r="BB18" s="100"/>
      <c r="BC18" s="100"/>
      <c r="BD18" s="100"/>
      <c r="BE18" s="100"/>
      <c r="BF18" s="100"/>
      <c r="BG18" s="100"/>
      <c r="BH18" s="100"/>
      <c r="BI18" s="100"/>
      <c r="BJ18" s="100"/>
      <c r="BK18" s="100"/>
      <c r="BL18" s="100"/>
    </row>
    <row r="19" spans="1:72" ht="93" customHeight="1">
      <c r="A19" s="130" t="s">
        <v>106</v>
      </c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R19" s="10"/>
      <c r="BT19" s="11"/>
    </row>
    <row r="20" spans="1:73" ht="21" customHeight="1">
      <c r="A20" s="146" t="s">
        <v>95</v>
      </c>
      <c r="B20" s="146"/>
      <c r="C20" s="146"/>
      <c r="D20" s="146"/>
      <c r="E20" s="146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6"/>
      <c r="AB20" s="146"/>
      <c r="AC20" s="146"/>
      <c r="AD20" s="146"/>
      <c r="AE20" s="146"/>
      <c r="AF20" s="146"/>
      <c r="AG20" s="146"/>
      <c r="AH20" s="146"/>
      <c r="AI20" s="146"/>
      <c r="AJ20" s="146"/>
      <c r="AK20" s="146"/>
      <c r="AL20" s="146"/>
      <c r="AM20" s="146"/>
      <c r="AN20" s="146"/>
      <c r="AO20" s="146"/>
      <c r="AP20" s="146"/>
      <c r="AQ20" s="146"/>
      <c r="AR20" s="146"/>
      <c r="AS20" s="146"/>
      <c r="AT20" s="146"/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H20" s="146"/>
      <c r="BI20" s="146"/>
      <c r="BJ20" s="146"/>
      <c r="BK20" s="146"/>
      <c r="BL20" s="146"/>
      <c r="BS20" s="10"/>
      <c r="BU20" s="11"/>
    </row>
    <row r="21" spans="71:73" ht="3" customHeight="1">
      <c r="BS21" s="10"/>
      <c r="BU21" s="11"/>
    </row>
    <row r="22" spans="1:73" ht="11.25" customHeight="1">
      <c r="A22" s="131" t="s">
        <v>8</v>
      </c>
      <c r="B22" s="131"/>
      <c r="C22" s="131"/>
      <c r="D22" s="103" t="s">
        <v>39</v>
      </c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04"/>
      <c r="U22" s="104"/>
      <c r="V22" s="104"/>
      <c r="W22" s="104"/>
      <c r="X22" s="104"/>
      <c r="Y22" s="104"/>
      <c r="Z22" s="104"/>
      <c r="AA22" s="104"/>
      <c r="AB22" s="104"/>
      <c r="AC22" s="104"/>
      <c r="AD22" s="104"/>
      <c r="AE22" s="104"/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104"/>
      <c r="AT22" s="104"/>
      <c r="AU22" s="104"/>
      <c r="AV22" s="104"/>
      <c r="AW22" s="104"/>
      <c r="AX22" s="104"/>
      <c r="AY22" s="104"/>
      <c r="AZ22" s="104"/>
      <c r="BA22" s="104"/>
      <c r="BB22" s="104"/>
      <c r="BC22" s="104"/>
      <c r="BD22" s="104"/>
      <c r="BE22" s="104"/>
      <c r="BF22" s="104"/>
      <c r="BG22" s="104"/>
      <c r="BH22" s="104"/>
      <c r="BI22" s="104"/>
      <c r="BJ22" s="104"/>
      <c r="BK22" s="104"/>
      <c r="BL22" s="105"/>
      <c r="BS22" s="10"/>
      <c r="BU22" s="11"/>
    </row>
    <row r="23" spans="1:73" ht="12" customHeight="1">
      <c r="A23" s="101">
        <v>1</v>
      </c>
      <c r="B23" s="101"/>
      <c r="C23" s="101"/>
      <c r="D23" s="103">
        <v>2</v>
      </c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  <c r="S23" s="104"/>
      <c r="T23" s="104"/>
      <c r="U23" s="104"/>
      <c r="V23" s="104"/>
      <c r="W23" s="104"/>
      <c r="X23" s="104"/>
      <c r="Y23" s="104"/>
      <c r="Z23" s="104"/>
      <c r="AA23" s="104"/>
      <c r="AB23" s="104"/>
      <c r="AC23" s="104"/>
      <c r="AD23" s="104"/>
      <c r="AE23" s="104"/>
      <c r="AF23" s="104"/>
      <c r="AG23" s="104"/>
      <c r="AH23" s="104"/>
      <c r="AI23" s="104"/>
      <c r="AJ23" s="104"/>
      <c r="AK23" s="104"/>
      <c r="AL23" s="104"/>
      <c r="AM23" s="104"/>
      <c r="AN23" s="104"/>
      <c r="AO23" s="104"/>
      <c r="AP23" s="104"/>
      <c r="AQ23" s="104"/>
      <c r="AR23" s="104"/>
      <c r="AS23" s="104"/>
      <c r="AT23" s="104"/>
      <c r="AU23" s="104"/>
      <c r="AV23" s="104"/>
      <c r="AW23" s="104"/>
      <c r="AX23" s="104"/>
      <c r="AY23" s="104"/>
      <c r="AZ23" s="104"/>
      <c r="BA23" s="104"/>
      <c r="BB23" s="104"/>
      <c r="BC23" s="104"/>
      <c r="BD23" s="104"/>
      <c r="BE23" s="104"/>
      <c r="BF23" s="104"/>
      <c r="BG23" s="104"/>
      <c r="BH23" s="104"/>
      <c r="BI23" s="104"/>
      <c r="BJ23" s="104"/>
      <c r="BK23" s="104"/>
      <c r="BL23" s="105"/>
      <c r="BS23" s="10"/>
      <c r="BU23" s="11"/>
    </row>
    <row r="24" spans="1:72" ht="13.5" customHeight="1">
      <c r="A24" s="77">
        <v>1</v>
      </c>
      <c r="B24" s="77"/>
      <c r="C24" s="77"/>
      <c r="D24" s="116" t="s">
        <v>47</v>
      </c>
      <c r="E24" s="117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7"/>
      <c r="R24" s="117"/>
      <c r="S24" s="117"/>
      <c r="T24" s="117"/>
      <c r="U24" s="117"/>
      <c r="V24" s="117"/>
      <c r="W24" s="117"/>
      <c r="X24" s="117"/>
      <c r="Y24" s="117"/>
      <c r="Z24" s="117"/>
      <c r="AA24" s="117"/>
      <c r="AB24" s="117"/>
      <c r="AC24" s="117"/>
      <c r="AD24" s="117"/>
      <c r="AE24" s="117"/>
      <c r="AF24" s="117"/>
      <c r="AG24" s="117"/>
      <c r="AH24" s="117"/>
      <c r="AI24" s="117"/>
      <c r="AJ24" s="117"/>
      <c r="AK24" s="117"/>
      <c r="AL24" s="117"/>
      <c r="AM24" s="117"/>
      <c r="AN24" s="117"/>
      <c r="AO24" s="117"/>
      <c r="AP24" s="117"/>
      <c r="AQ24" s="117"/>
      <c r="AR24" s="117"/>
      <c r="AS24" s="117"/>
      <c r="AT24" s="117"/>
      <c r="AU24" s="117"/>
      <c r="AV24" s="117"/>
      <c r="AW24" s="117"/>
      <c r="AX24" s="117"/>
      <c r="AY24" s="117"/>
      <c r="AZ24" s="117"/>
      <c r="BA24" s="117"/>
      <c r="BB24" s="117"/>
      <c r="BC24" s="117"/>
      <c r="BD24" s="117"/>
      <c r="BE24" s="117"/>
      <c r="BF24" s="117"/>
      <c r="BG24" s="117"/>
      <c r="BH24" s="117"/>
      <c r="BI24" s="117"/>
      <c r="BJ24" s="117"/>
      <c r="BK24" s="117"/>
      <c r="BL24" s="118"/>
      <c r="BR24" s="10"/>
      <c r="BT24" s="11"/>
    </row>
    <row r="25" spans="1:72" ht="15.75" customHeight="1">
      <c r="A25" s="77">
        <v>2</v>
      </c>
      <c r="B25" s="77"/>
      <c r="C25" s="77"/>
      <c r="D25" s="116" t="s">
        <v>48</v>
      </c>
      <c r="E25" s="117"/>
      <c r="F25" s="117"/>
      <c r="G25" s="117"/>
      <c r="H25" s="117"/>
      <c r="I25" s="117"/>
      <c r="J25" s="117"/>
      <c r="K25" s="117"/>
      <c r="L25" s="117"/>
      <c r="M25" s="117"/>
      <c r="N25" s="117"/>
      <c r="O25" s="117"/>
      <c r="P25" s="117"/>
      <c r="Q25" s="117"/>
      <c r="R25" s="117"/>
      <c r="S25" s="117"/>
      <c r="T25" s="117"/>
      <c r="U25" s="117"/>
      <c r="V25" s="117"/>
      <c r="W25" s="117"/>
      <c r="X25" s="117"/>
      <c r="Y25" s="117"/>
      <c r="Z25" s="117"/>
      <c r="AA25" s="117"/>
      <c r="AB25" s="117"/>
      <c r="AC25" s="117"/>
      <c r="AD25" s="117"/>
      <c r="AE25" s="117"/>
      <c r="AF25" s="117"/>
      <c r="AG25" s="117"/>
      <c r="AH25" s="117"/>
      <c r="AI25" s="117"/>
      <c r="AJ25" s="117"/>
      <c r="AK25" s="117"/>
      <c r="AL25" s="117"/>
      <c r="AM25" s="117"/>
      <c r="AN25" s="117"/>
      <c r="AO25" s="117"/>
      <c r="AP25" s="117"/>
      <c r="AQ25" s="117"/>
      <c r="AR25" s="117"/>
      <c r="AS25" s="117"/>
      <c r="AT25" s="117"/>
      <c r="AU25" s="117"/>
      <c r="AV25" s="117"/>
      <c r="AW25" s="117"/>
      <c r="AX25" s="117"/>
      <c r="AY25" s="117"/>
      <c r="AZ25" s="117"/>
      <c r="BA25" s="117"/>
      <c r="BB25" s="117"/>
      <c r="BC25" s="117"/>
      <c r="BD25" s="117"/>
      <c r="BE25" s="117"/>
      <c r="BF25" s="117"/>
      <c r="BG25" s="117"/>
      <c r="BH25" s="117"/>
      <c r="BI25" s="117"/>
      <c r="BJ25" s="117"/>
      <c r="BK25" s="117"/>
      <c r="BL25" s="118"/>
      <c r="BR25" s="10"/>
      <c r="BT25" s="11"/>
    </row>
    <row r="26" spans="1:72" ht="1.5" customHeight="1" hidden="1">
      <c r="A26" s="77">
        <v>3</v>
      </c>
      <c r="B26" s="77"/>
      <c r="C26" s="77"/>
      <c r="D26" s="109"/>
      <c r="E26" s="110"/>
      <c r="F26" s="110"/>
      <c r="G26" s="110"/>
      <c r="H26" s="110"/>
      <c r="I26" s="110"/>
      <c r="J26" s="110"/>
      <c r="K26" s="110"/>
      <c r="L26" s="110"/>
      <c r="M26" s="110"/>
      <c r="N26" s="110"/>
      <c r="O26" s="110"/>
      <c r="P26" s="110"/>
      <c r="Q26" s="110"/>
      <c r="R26" s="110"/>
      <c r="S26" s="110"/>
      <c r="T26" s="110"/>
      <c r="U26" s="110"/>
      <c r="V26" s="110"/>
      <c r="W26" s="110"/>
      <c r="X26" s="110"/>
      <c r="Y26" s="110"/>
      <c r="Z26" s="110"/>
      <c r="AA26" s="110"/>
      <c r="AB26" s="110"/>
      <c r="AC26" s="110"/>
      <c r="AD26" s="110"/>
      <c r="AE26" s="110"/>
      <c r="AF26" s="110"/>
      <c r="AG26" s="110"/>
      <c r="AH26" s="110"/>
      <c r="AI26" s="110"/>
      <c r="AJ26" s="110"/>
      <c r="AK26" s="110"/>
      <c r="AL26" s="110"/>
      <c r="AM26" s="110"/>
      <c r="AN26" s="110"/>
      <c r="AO26" s="110"/>
      <c r="AP26" s="110"/>
      <c r="AQ26" s="110"/>
      <c r="AR26" s="110"/>
      <c r="AS26" s="110"/>
      <c r="AT26" s="110"/>
      <c r="AU26" s="110"/>
      <c r="AV26" s="110"/>
      <c r="AW26" s="110"/>
      <c r="AX26" s="110"/>
      <c r="AY26" s="110"/>
      <c r="AZ26" s="110"/>
      <c r="BA26" s="110"/>
      <c r="BB26" s="110"/>
      <c r="BC26" s="110"/>
      <c r="BD26" s="110"/>
      <c r="BE26" s="110"/>
      <c r="BF26" s="110"/>
      <c r="BG26" s="110"/>
      <c r="BH26" s="110"/>
      <c r="BI26" s="110"/>
      <c r="BJ26" s="110"/>
      <c r="BK26" s="110"/>
      <c r="BL26" s="111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21" customHeight="1">
      <c r="A28" s="141" t="s">
        <v>40</v>
      </c>
      <c r="B28" s="141"/>
      <c r="C28" s="141"/>
      <c r="D28" s="141"/>
      <c r="E28" s="141"/>
      <c r="F28" s="141"/>
      <c r="G28" s="141"/>
      <c r="H28" s="141"/>
      <c r="I28" s="141"/>
      <c r="J28" s="141"/>
      <c r="K28" s="141"/>
      <c r="L28" s="102" t="s">
        <v>52</v>
      </c>
      <c r="M28" s="102"/>
      <c r="N28" s="102"/>
      <c r="O28" s="102"/>
      <c r="P28" s="102"/>
      <c r="Q28" s="102"/>
      <c r="R28" s="102"/>
      <c r="S28" s="102"/>
      <c r="T28" s="102"/>
      <c r="U28" s="102"/>
      <c r="V28" s="102"/>
      <c r="W28" s="102"/>
      <c r="X28" s="102"/>
      <c r="Y28" s="102"/>
      <c r="Z28" s="102"/>
      <c r="AA28" s="102"/>
      <c r="AB28" s="102"/>
      <c r="AC28" s="102"/>
      <c r="AD28" s="102"/>
      <c r="AE28" s="102"/>
      <c r="AF28" s="102"/>
      <c r="AG28" s="102"/>
      <c r="AH28" s="102"/>
      <c r="AI28" s="102"/>
      <c r="AJ28" s="102"/>
      <c r="AK28" s="102"/>
      <c r="AL28" s="102"/>
      <c r="AM28" s="102"/>
      <c r="AN28" s="102"/>
      <c r="AO28" s="102"/>
      <c r="AP28" s="102"/>
      <c r="AQ28" s="102"/>
      <c r="AR28" s="102"/>
      <c r="AS28" s="102"/>
      <c r="AT28" s="102"/>
      <c r="AU28" s="102"/>
      <c r="AV28" s="102"/>
      <c r="AW28" s="102"/>
      <c r="AX28" s="102"/>
      <c r="AY28" s="102"/>
      <c r="AZ28" s="102"/>
      <c r="BA28" s="102"/>
      <c r="BB28" s="102"/>
      <c r="BC28" s="102"/>
      <c r="BD28" s="102"/>
      <c r="BE28" s="102"/>
      <c r="BF28" s="102"/>
      <c r="BG28" s="102"/>
      <c r="BH28" s="102"/>
      <c r="BI28" s="102"/>
      <c r="BJ28" s="102"/>
      <c r="BK28" s="102"/>
      <c r="BL28" s="102"/>
      <c r="BR28" s="10"/>
      <c r="BT28" s="11"/>
    </row>
    <row r="29" spans="1:72" ht="6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141" t="s">
        <v>41</v>
      </c>
      <c r="B30" s="141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1"/>
      <c r="P30" s="141"/>
      <c r="Q30" s="141"/>
      <c r="R30" s="141"/>
      <c r="S30" s="141"/>
      <c r="T30" s="141"/>
      <c r="U30" s="141"/>
      <c r="V30" s="141"/>
      <c r="W30" s="141"/>
      <c r="X30" s="141"/>
      <c r="Y30" s="141"/>
      <c r="Z30" s="141"/>
      <c r="AA30" s="141"/>
      <c r="AB30" s="141"/>
      <c r="AC30" s="141"/>
      <c r="AD30" s="141"/>
      <c r="AE30" s="141"/>
      <c r="AF30" s="141"/>
      <c r="AG30" s="141"/>
      <c r="AH30" s="141"/>
      <c r="AI30" s="141"/>
      <c r="AJ30" s="141"/>
      <c r="AK30" s="141"/>
      <c r="AL30" s="141"/>
      <c r="AM30" s="141"/>
      <c r="AN30" s="141"/>
      <c r="AO30" s="141"/>
      <c r="AP30" s="141"/>
      <c r="AQ30" s="141"/>
      <c r="AR30" s="141"/>
      <c r="AS30" s="141"/>
      <c r="AT30" s="141"/>
      <c r="AU30" s="141"/>
      <c r="AV30" s="141"/>
      <c r="AW30" s="141"/>
      <c r="AX30" s="141"/>
      <c r="AY30" s="141"/>
      <c r="AZ30" s="141"/>
      <c r="BA30" s="141"/>
      <c r="BB30" s="141"/>
      <c r="BC30" s="141"/>
      <c r="BD30" s="141"/>
      <c r="BE30" s="141"/>
      <c r="BF30" s="141"/>
      <c r="BG30" s="141"/>
      <c r="BH30" s="141"/>
      <c r="BI30" s="141"/>
      <c r="BJ30" s="141"/>
      <c r="BK30" s="141"/>
      <c r="BL30" s="141"/>
      <c r="BS30" s="10"/>
      <c r="BU30" s="11"/>
    </row>
    <row r="31" spans="71:73" ht="6.75" customHeight="1">
      <c r="BS31" s="10"/>
      <c r="BU31" s="11"/>
    </row>
    <row r="32" spans="1:73" ht="12.75" customHeight="1">
      <c r="A32" s="131" t="s">
        <v>8</v>
      </c>
      <c r="B32" s="131"/>
      <c r="C32" s="131"/>
      <c r="D32" s="103" t="s">
        <v>24</v>
      </c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  <c r="AP32" s="104"/>
      <c r="AQ32" s="104"/>
      <c r="AR32" s="104"/>
      <c r="AS32" s="104"/>
      <c r="AT32" s="104"/>
      <c r="AU32" s="104"/>
      <c r="AV32" s="104"/>
      <c r="AW32" s="104"/>
      <c r="AX32" s="104"/>
      <c r="AY32" s="104"/>
      <c r="AZ32" s="104"/>
      <c r="BA32" s="104"/>
      <c r="BB32" s="104"/>
      <c r="BC32" s="104"/>
      <c r="BD32" s="104"/>
      <c r="BE32" s="104"/>
      <c r="BF32" s="104"/>
      <c r="BG32" s="104"/>
      <c r="BH32" s="104"/>
      <c r="BI32" s="104"/>
      <c r="BJ32" s="104"/>
      <c r="BK32" s="104"/>
      <c r="BL32" s="105"/>
      <c r="BS32" s="10"/>
      <c r="BU32" s="11"/>
    </row>
    <row r="33" spans="1:73" ht="13.5" customHeight="1">
      <c r="A33" s="101">
        <v>1</v>
      </c>
      <c r="B33" s="101"/>
      <c r="C33" s="101"/>
      <c r="D33" s="103">
        <v>2</v>
      </c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04"/>
      <c r="AG33" s="104"/>
      <c r="AH33" s="104"/>
      <c r="AI33" s="104"/>
      <c r="AJ33" s="104"/>
      <c r="AK33" s="104"/>
      <c r="AL33" s="104"/>
      <c r="AM33" s="104"/>
      <c r="AN33" s="104"/>
      <c r="AO33" s="104"/>
      <c r="AP33" s="104"/>
      <c r="AQ33" s="104"/>
      <c r="AR33" s="104"/>
      <c r="AS33" s="104"/>
      <c r="AT33" s="104"/>
      <c r="AU33" s="104"/>
      <c r="AV33" s="104"/>
      <c r="AW33" s="104"/>
      <c r="AX33" s="104"/>
      <c r="AY33" s="104"/>
      <c r="AZ33" s="104"/>
      <c r="BA33" s="104"/>
      <c r="BB33" s="104"/>
      <c r="BC33" s="104"/>
      <c r="BD33" s="104"/>
      <c r="BE33" s="104"/>
      <c r="BF33" s="104"/>
      <c r="BG33" s="104"/>
      <c r="BH33" s="104"/>
      <c r="BI33" s="104"/>
      <c r="BJ33" s="104"/>
      <c r="BK33" s="104"/>
      <c r="BL33" s="105"/>
      <c r="BS33" s="10"/>
      <c r="BU33" s="11"/>
    </row>
    <row r="34" spans="1:72" ht="14.25" customHeight="1">
      <c r="A34" s="77">
        <v>1</v>
      </c>
      <c r="B34" s="77"/>
      <c r="C34" s="77"/>
      <c r="D34" s="106" t="s">
        <v>91</v>
      </c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8"/>
      <c r="BR34" s="10"/>
      <c r="BT34" s="11"/>
    </row>
    <row r="35" spans="1:72" ht="14.25" customHeight="1">
      <c r="A35" s="77">
        <v>3</v>
      </c>
      <c r="B35" s="77"/>
      <c r="C35" s="77"/>
      <c r="D35" s="106" t="s">
        <v>69</v>
      </c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8"/>
      <c r="BR35" s="10"/>
      <c r="BT35" s="11"/>
    </row>
    <row r="36" spans="1:72" ht="14.25" customHeight="1">
      <c r="A36" s="77">
        <v>4</v>
      </c>
      <c r="B36" s="77"/>
      <c r="C36" s="77"/>
      <c r="D36" s="106" t="s">
        <v>70</v>
      </c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8"/>
      <c r="BR36" s="10"/>
      <c r="BT36" s="11"/>
    </row>
    <row r="37" spans="1:72" ht="9.75" customHeight="1">
      <c r="A37" s="2"/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R37" s="10"/>
      <c r="BT37" s="11"/>
    </row>
    <row r="38" spans="1:64" ht="15.75" customHeight="1">
      <c r="A38" s="100" t="s">
        <v>42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0"/>
      <c r="S38" s="100"/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0"/>
      <c r="AN38" s="100"/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0"/>
      <c r="AZ38" s="100"/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0"/>
      <c r="BL38" s="100"/>
    </row>
    <row r="39" spans="1:64" ht="15" customHeight="1">
      <c r="A39" s="83" t="s">
        <v>6</v>
      </c>
      <c r="B39" s="83"/>
      <c r="C39" s="83"/>
      <c r="D39" s="83"/>
      <c r="E39" s="83"/>
      <c r="F39" s="83"/>
      <c r="G39" s="83"/>
      <c r="H39" s="83"/>
      <c r="I39" s="83"/>
      <c r="J39" s="83"/>
      <c r="K39" s="83"/>
      <c r="L39" s="83"/>
      <c r="M39" s="83"/>
      <c r="N39" s="83"/>
      <c r="O39" s="83"/>
      <c r="P39" s="83"/>
      <c r="Q39" s="83"/>
      <c r="R39" s="83"/>
      <c r="S39" s="83"/>
      <c r="T39" s="83"/>
      <c r="U39" s="83"/>
      <c r="V39" s="83"/>
      <c r="W39" s="83"/>
      <c r="X39" s="83"/>
      <c r="Y39" s="83"/>
      <c r="Z39" s="83"/>
      <c r="AA39" s="83"/>
      <c r="AB39" s="83"/>
      <c r="AC39" s="83"/>
      <c r="AD39" s="83"/>
      <c r="AE39" s="83"/>
      <c r="AF39" s="83"/>
      <c r="AG39" s="83"/>
      <c r="AH39" s="83"/>
      <c r="AI39" s="83"/>
      <c r="AJ39" s="83"/>
      <c r="AK39" s="83"/>
      <c r="AL39" s="83"/>
      <c r="AM39" s="83"/>
      <c r="AN39" s="83"/>
      <c r="AO39" s="83"/>
      <c r="AP39" s="83"/>
      <c r="AQ39" s="83"/>
      <c r="AR39" s="83"/>
      <c r="AS39" s="83"/>
      <c r="AT39" s="83"/>
      <c r="AU39" s="83"/>
      <c r="AV39" s="83"/>
      <c r="AW39" s="83"/>
      <c r="AX39" s="83"/>
      <c r="AY39" s="83"/>
      <c r="AZ39" s="83"/>
      <c r="BA39" s="83"/>
      <c r="BB39" s="83"/>
      <c r="BC39" s="83"/>
      <c r="BD39" s="83"/>
      <c r="BE39" s="83"/>
      <c r="BF39" s="83"/>
      <c r="BG39" s="83"/>
      <c r="BH39" s="83"/>
      <c r="BI39" s="83"/>
      <c r="BJ39" s="83"/>
      <c r="BK39" s="83"/>
      <c r="BL39" s="83"/>
    </row>
    <row r="40" spans="1:64" ht="15.75" customHeight="1">
      <c r="A40" s="101" t="s">
        <v>8</v>
      </c>
      <c r="B40" s="101"/>
      <c r="C40" s="101"/>
      <c r="D40" s="101" t="s">
        <v>25</v>
      </c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94" t="s">
        <v>10</v>
      </c>
      <c r="AR40" s="95"/>
      <c r="AS40" s="95"/>
      <c r="AT40" s="95"/>
      <c r="AU40" s="95"/>
      <c r="AV40" s="95"/>
      <c r="AW40" s="95"/>
      <c r="AX40" s="96"/>
      <c r="AY40" s="94" t="s">
        <v>9</v>
      </c>
      <c r="AZ40" s="95"/>
      <c r="BA40" s="95"/>
      <c r="BB40" s="95"/>
      <c r="BC40" s="95"/>
      <c r="BD40" s="95"/>
      <c r="BE40" s="95"/>
      <c r="BF40" s="96"/>
      <c r="BG40" s="112" t="s">
        <v>23</v>
      </c>
      <c r="BH40" s="113"/>
      <c r="BI40" s="113"/>
      <c r="BJ40" s="113"/>
      <c r="BK40" s="113"/>
      <c r="BL40" s="113"/>
    </row>
    <row r="41" spans="1:77" ht="12" customHeight="1">
      <c r="A41" s="77">
        <v>1</v>
      </c>
      <c r="B41" s="77"/>
      <c r="C41" s="77"/>
      <c r="D41" s="77">
        <v>2</v>
      </c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  <c r="AI41" s="77"/>
      <c r="AJ41" s="77"/>
      <c r="AK41" s="77"/>
      <c r="AL41" s="77"/>
      <c r="AM41" s="77"/>
      <c r="AN41" s="77"/>
      <c r="AO41" s="77"/>
      <c r="AP41" s="77"/>
      <c r="AQ41" s="75">
        <v>3</v>
      </c>
      <c r="AR41" s="76"/>
      <c r="AS41" s="76"/>
      <c r="AT41" s="76"/>
      <c r="AU41" s="76"/>
      <c r="AV41" s="76"/>
      <c r="AW41" s="76"/>
      <c r="AX41" s="97"/>
      <c r="AY41" s="75">
        <v>4</v>
      </c>
      <c r="AZ41" s="76"/>
      <c r="BA41" s="76"/>
      <c r="BB41" s="76"/>
      <c r="BC41" s="76"/>
      <c r="BD41" s="76"/>
      <c r="BE41" s="76"/>
      <c r="BF41" s="97"/>
      <c r="BG41" s="75">
        <v>6</v>
      </c>
      <c r="BH41" s="76"/>
      <c r="BI41" s="76"/>
      <c r="BJ41" s="76"/>
      <c r="BK41" s="76"/>
      <c r="BL41" s="76"/>
      <c r="BQ41" s="3"/>
      <c r="BR41" s="3"/>
      <c r="BS41" s="3"/>
      <c r="BT41" s="3"/>
      <c r="BU41" s="3"/>
      <c r="BV41" s="3"/>
      <c r="BW41" s="3"/>
      <c r="BX41" s="3"/>
      <c r="BY41" s="3"/>
    </row>
    <row r="42" spans="1:64" ht="15.75" customHeight="1">
      <c r="A42" s="77">
        <v>1</v>
      </c>
      <c r="B42" s="77"/>
      <c r="C42" s="77"/>
      <c r="D42" s="80" t="s">
        <v>84</v>
      </c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  <c r="Y42" s="81"/>
      <c r="Z42" s="81"/>
      <c r="AA42" s="81"/>
      <c r="AB42" s="81"/>
      <c r="AC42" s="81"/>
      <c r="AD42" s="81"/>
      <c r="AE42" s="81"/>
      <c r="AF42" s="81"/>
      <c r="AG42" s="81"/>
      <c r="AH42" s="81"/>
      <c r="AI42" s="81"/>
      <c r="AJ42" s="81"/>
      <c r="AK42" s="81"/>
      <c r="AL42" s="81"/>
      <c r="AM42" s="81"/>
      <c r="AN42" s="81"/>
      <c r="AO42" s="81"/>
      <c r="AP42" s="82"/>
      <c r="AQ42" s="89">
        <f>BA62</f>
        <v>18675687.45</v>
      </c>
      <c r="AR42" s="90"/>
      <c r="AS42" s="90"/>
      <c r="AT42" s="90"/>
      <c r="AU42" s="90"/>
      <c r="AV42" s="90"/>
      <c r="AW42" s="90"/>
      <c r="AX42" s="93"/>
      <c r="AY42" s="138">
        <v>0</v>
      </c>
      <c r="AZ42" s="139"/>
      <c r="BA42" s="139"/>
      <c r="BB42" s="139"/>
      <c r="BC42" s="139"/>
      <c r="BD42" s="139"/>
      <c r="BE42" s="139"/>
      <c r="BF42" s="145"/>
      <c r="BG42" s="138">
        <f>AQ42+AY42</f>
        <v>18675687.45</v>
      </c>
      <c r="BH42" s="139"/>
      <c r="BI42" s="139"/>
      <c r="BJ42" s="139"/>
      <c r="BK42" s="139"/>
      <c r="BL42" s="139"/>
    </row>
    <row r="43" spans="1:64" ht="15" customHeight="1">
      <c r="A43" s="77">
        <v>2</v>
      </c>
      <c r="B43" s="77"/>
      <c r="C43" s="77"/>
      <c r="D43" s="80" t="s">
        <v>53</v>
      </c>
      <c r="E43" s="81"/>
      <c r="F43" s="81"/>
      <c r="G43" s="81"/>
      <c r="H43" s="81"/>
      <c r="I43" s="81"/>
      <c r="J43" s="81"/>
      <c r="K43" s="81"/>
      <c r="L43" s="81"/>
      <c r="M43" s="81"/>
      <c r="N43" s="81"/>
      <c r="O43" s="81"/>
      <c r="P43" s="81"/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  <c r="AE43" s="81"/>
      <c r="AF43" s="81"/>
      <c r="AG43" s="81"/>
      <c r="AH43" s="81"/>
      <c r="AI43" s="81"/>
      <c r="AJ43" s="81"/>
      <c r="AK43" s="81"/>
      <c r="AL43" s="81"/>
      <c r="AM43" s="81"/>
      <c r="AN43" s="81"/>
      <c r="AO43" s="81"/>
      <c r="AP43" s="82"/>
      <c r="AQ43" s="89">
        <f>BA64</f>
        <v>675265.55</v>
      </c>
      <c r="AR43" s="90"/>
      <c r="AS43" s="90"/>
      <c r="AT43" s="90"/>
      <c r="AU43" s="90"/>
      <c r="AV43" s="90"/>
      <c r="AW43" s="90"/>
      <c r="AX43" s="93"/>
      <c r="AY43" s="138">
        <v>0</v>
      </c>
      <c r="AZ43" s="139"/>
      <c r="BA43" s="139"/>
      <c r="BB43" s="139"/>
      <c r="BC43" s="139"/>
      <c r="BD43" s="139"/>
      <c r="BE43" s="139"/>
      <c r="BF43" s="145"/>
      <c r="BG43" s="138">
        <f>AQ43+AY43</f>
        <v>675265.55</v>
      </c>
      <c r="BH43" s="139"/>
      <c r="BI43" s="139"/>
      <c r="BJ43" s="139"/>
      <c r="BK43" s="139"/>
      <c r="BL43" s="139"/>
    </row>
    <row r="44" spans="1:64" ht="14.25" customHeight="1">
      <c r="A44" s="77">
        <v>3</v>
      </c>
      <c r="B44" s="77"/>
      <c r="C44" s="77"/>
      <c r="D44" s="80" t="s">
        <v>54</v>
      </c>
      <c r="E44" s="81"/>
      <c r="F44" s="81"/>
      <c r="G44" s="81"/>
      <c r="H44" s="81"/>
      <c r="I44" s="81"/>
      <c r="J44" s="81"/>
      <c r="K44" s="81"/>
      <c r="L44" s="81"/>
      <c r="M44" s="81"/>
      <c r="N44" s="81"/>
      <c r="O44" s="81"/>
      <c r="P44" s="81"/>
      <c r="Q44" s="81"/>
      <c r="R44" s="81"/>
      <c r="S44" s="81"/>
      <c r="T44" s="81"/>
      <c r="U44" s="81"/>
      <c r="V44" s="81"/>
      <c r="W44" s="81"/>
      <c r="X44" s="81"/>
      <c r="Y44" s="81"/>
      <c r="Z44" s="81"/>
      <c r="AA44" s="81"/>
      <c r="AB44" s="81"/>
      <c r="AC44" s="81"/>
      <c r="AD44" s="81"/>
      <c r="AE44" s="81"/>
      <c r="AF44" s="81"/>
      <c r="AG44" s="81"/>
      <c r="AH44" s="81"/>
      <c r="AI44" s="81"/>
      <c r="AJ44" s="81"/>
      <c r="AK44" s="81"/>
      <c r="AL44" s="81"/>
      <c r="AM44" s="81"/>
      <c r="AN44" s="81"/>
      <c r="AO44" s="81"/>
      <c r="AP44" s="82"/>
      <c r="AQ44" s="89">
        <f>BA65</f>
        <v>768725</v>
      </c>
      <c r="AR44" s="90"/>
      <c r="AS44" s="90"/>
      <c r="AT44" s="90"/>
      <c r="AU44" s="90"/>
      <c r="AV44" s="90"/>
      <c r="AW44" s="90"/>
      <c r="AX44" s="93"/>
      <c r="AY44" s="138">
        <f>BE65</f>
        <v>145000</v>
      </c>
      <c r="AZ44" s="139"/>
      <c r="BA44" s="139"/>
      <c r="BB44" s="139"/>
      <c r="BC44" s="139"/>
      <c r="BD44" s="139"/>
      <c r="BE44" s="139"/>
      <c r="BF44" s="145"/>
      <c r="BG44" s="138">
        <f>AQ44+AY44</f>
        <v>913725</v>
      </c>
      <c r="BH44" s="139"/>
      <c r="BI44" s="139"/>
      <c r="BJ44" s="139"/>
      <c r="BK44" s="139"/>
      <c r="BL44" s="139"/>
    </row>
    <row r="45" spans="1:64" ht="15" customHeight="1">
      <c r="A45" s="77">
        <v>4</v>
      </c>
      <c r="B45" s="77"/>
      <c r="C45" s="77"/>
      <c r="D45" s="80" t="s">
        <v>102</v>
      </c>
      <c r="E45" s="81"/>
      <c r="F45" s="81"/>
      <c r="G45" s="81"/>
      <c r="H45" s="81"/>
      <c r="I45" s="81"/>
      <c r="J45" s="81"/>
      <c r="K45" s="81"/>
      <c r="L45" s="81"/>
      <c r="M45" s="81"/>
      <c r="N45" s="81"/>
      <c r="O45" s="81"/>
      <c r="P45" s="81"/>
      <c r="Q45" s="81"/>
      <c r="R45" s="81"/>
      <c r="S45" s="81"/>
      <c r="T45" s="81"/>
      <c r="U45" s="81"/>
      <c r="V45" s="81"/>
      <c r="W45" s="81"/>
      <c r="X45" s="81"/>
      <c r="Y45" s="81"/>
      <c r="Z45" s="81"/>
      <c r="AA45" s="81"/>
      <c r="AB45" s="81"/>
      <c r="AC45" s="81"/>
      <c r="AD45" s="81"/>
      <c r="AE45" s="81"/>
      <c r="AF45" s="81"/>
      <c r="AG45" s="81"/>
      <c r="AH45" s="81"/>
      <c r="AI45" s="81"/>
      <c r="AJ45" s="81"/>
      <c r="AK45" s="81"/>
      <c r="AL45" s="81"/>
      <c r="AM45" s="81"/>
      <c r="AN45" s="81"/>
      <c r="AO45" s="81"/>
      <c r="AP45" s="82"/>
      <c r="AQ45" s="89">
        <f>BA66</f>
        <v>716096</v>
      </c>
      <c r="AR45" s="90"/>
      <c r="AS45" s="90"/>
      <c r="AT45" s="90"/>
      <c r="AU45" s="90"/>
      <c r="AV45" s="90"/>
      <c r="AW45" s="90"/>
      <c r="AX45" s="93"/>
      <c r="AY45" s="138">
        <f>BE66</f>
        <v>0</v>
      </c>
      <c r="AZ45" s="139"/>
      <c r="BA45" s="139"/>
      <c r="BB45" s="139"/>
      <c r="BC45" s="139"/>
      <c r="BD45" s="139"/>
      <c r="BE45" s="139"/>
      <c r="BF45" s="145"/>
      <c r="BG45" s="138">
        <f>AQ45+AY45</f>
        <v>716096</v>
      </c>
      <c r="BH45" s="139"/>
      <c r="BI45" s="139"/>
      <c r="BJ45" s="139"/>
      <c r="BK45" s="139"/>
      <c r="BL45" s="139"/>
    </row>
    <row r="46" spans="1:64" ht="14.25" customHeight="1">
      <c r="A46" s="70"/>
      <c r="B46" s="70"/>
      <c r="C46" s="70"/>
      <c r="D46" s="147" t="s">
        <v>46</v>
      </c>
      <c r="E46" s="148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8"/>
      <c r="T46" s="148"/>
      <c r="U46" s="148"/>
      <c r="V46" s="148"/>
      <c r="W46" s="148"/>
      <c r="X46" s="148"/>
      <c r="Y46" s="148"/>
      <c r="Z46" s="148"/>
      <c r="AA46" s="148"/>
      <c r="AB46" s="148"/>
      <c r="AC46" s="148"/>
      <c r="AD46" s="148"/>
      <c r="AE46" s="148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89">
        <f>SUM(AQ42:AX45)</f>
        <v>20835774</v>
      </c>
      <c r="AR46" s="90"/>
      <c r="AS46" s="90"/>
      <c r="AT46" s="90"/>
      <c r="AU46" s="90"/>
      <c r="AV46" s="90"/>
      <c r="AW46" s="90"/>
      <c r="AX46" s="93"/>
      <c r="AY46" s="89">
        <f>SUM(AY42:BF45)</f>
        <v>145000</v>
      </c>
      <c r="AZ46" s="90"/>
      <c r="BA46" s="90"/>
      <c r="BB46" s="90"/>
      <c r="BC46" s="90"/>
      <c r="BD46" s="90"/>
      <c r="BE46" s="90"/>
      <c r="BF46" s="93"/>
      <c r="BG46" s="89">
        <f>SUM(BG42:BL45)</f>
        <v>20980774</v>
      </c>
      <c r="BH46" s="90"/>
      <c r="BI46" s="90"/>
      <c r="BJ46" s="90"/>
      <c r="BK46" s="90"/>
      <c r="BL46" s="90"/>
    </row>
    <row r="47" spans="1:6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2"/>
      <c r="AJ47" s="12"/>
      <c r="AK47" s="12"/>
      <c r="AL47" s="12"/>
      <c r="AM47" s="12"/>
      <c r="AN47" s="12"/>
      <c r="AO47" s="12"/>
      <c r="AP47" s="12"/>
      <c r="AQ47" s="12"/>
      <c r="AR47" s="12"/>
      <c r="AS47" s="12"/>
      <c r="AT47" s="12"/>
      <c r="AU47" s="12"/>
      <c r="AV47" s="12"/>
      <c r="AW47" s="12"/>
      <c r="AX47" s="12"/>
      <c r="AY47" s="12"/>
      <c r="AZ47" s="12"/>
      <c r="BA47" s="12"/>
      <c r="BB47" s="12"/>
      <c r="BC47" s="12"/>
      <c r="BD47" s="12"/>
      <c r="BE47" s="12"/>
      <c r="BF47" s="12"/>
      <c r="BG47" s="12"/>
      <c r="BH47" s="12"/>
      <c r="BI47" s="12"/>
      <c r="BJ47" s="12"/>
      <c r="BK47" s="12"/>
      <c r="BL47" s="12"/>
    </row>
    <row r="48" spans="1:64" ht="15.75" customHeight="1">
      <c r="A48" s="149" t="s">
        <v>43</v>
      </c>
      <c r="B48" s="149"/>
      <c r="C48" s="149"/>
      <c r="D48" s="149"/>
      <c r="E48" s="149"/>
      <c r="F48" s="149"/>
      <c r="G48" s="149"/>
      <c r="H48" s="149"/>
      <c r="I48" s="149"/>
      <c r="J48" s="149"/>
      <c r="K48" s="149"/>
      <c r="L48" s="149"/>
      <c r="M48" s="149"/>
      <c r="N48" s="149"/>
      <c r="O48" s="149"/>
      <c r="P48" s="149"/>
      <c r="Q48" s="149"/>
      <c r="R48" s="149"/>
      <c r="S48" s="149"/>
      <c r="T48" s="149"/>
      <c r="U48" s="149"/>
      <c r="V48" s="149"/>
      <c r="W48" s="149"/>
      <c r="X48" s="149"/>
      <c r="Y48" s="149"/>
      <c r="Z48" s="149"/>
      <c r="AA48" s="149"/>
      <c r="AB48" s="149"/>
      <c r="AC48" s="149"/>
      <c r="AD48" s="149"/>
      <c r="AE48" s="149"/>
      <c r="AF48" s="149"/>
      <c r="AG48" s="149"/>
      <c r="AH48" s="149"/>
      <c r="AI48" s="149"/>
      <c r="AJ48" s="149"/>
      <c r="AK48" s="149"/>
      <c r="AL48" s="149"/>
      <c r="AM48" s="149"/>
      <c r="AN48" s="149"/>
      <c r="AO48" s="149"/>
      <c r="AP48" s="149"/>
      <c r="AQ48" s="149"/>
      <c r="AR48" s="149"/>
      <c r="AS48" s="149"/>
      <c r="AT48" s="149"/>
      <c r="AU48" s="149"/>
      <c r="AV48" s="149"/>
      <c r="AW48" s="149"/>
      <c r="AX48" s="149"/>
      <c r="AY48" s="149"/>
      <c r="AZ48" s="149"/>
      <c r="BA48" s="149"/>
      <c r="BB48" s="149"/>
      <c r="BC48" s="149"/>
      <c r="BD48" s="149"/>
      <c r="BE48" s="149"/>
      <c r="BF48" s="149"/>
      <c r="BG48" s="149"/>
      <c r="BH48" s="149"/>
      <c r="BI48" s="149"/>
      <c r="BJ48" s="149"/>
      <c r="BK48" s="149"/>
      <c r="BL48" s="149"/>
    </row>
    <row r="49" spans="1:64" ht="15" customHeight="1">
      <c r="A49" s="83" t="s">
        <v>6</v>
      </c>
      <c r="B49" s="83"/>
      <c r="C49" s="83"/>
      <c r="D49" s="83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83"/>
      <c r="AL49" s="83"/>
      <c r="AM49" s="83"/>
      <c r="AN49" s="83"/>
      <c r="AO49" s="83"/>
      <c r="AP49" s="83"/>
      <c r="AQ49" s="83"/>
      <c r="AR49" s="83"/>
      <c r="AS49" s="83"/>
      <c r="AT49" s="83"/>
      <c r="AU49" s="83"/>
      <c r="AV49" s="83"/>
      <c r="AW49" s="83"/>
      <c r="AX49" s="83"/>
      <c r="AY49" s="83"/>
      <c r="AZ49" s="83"/>
      <c r="BA49" s="83"/>
      <c r="BB49" s="83"/>
      <c r="BC49" s="83"/>
      <c r="BD49" s="83"/>
      <c r="BE49" s="83"/>
      <c r="BF49" s="83"/>
      <c r="BG49" s="83"/>
      <c r="BH49" s="83"/>
      <c r="BI49" s="83"/>
      <c r="BJ49" s="83"/>
      <c r="BK49" s="83"/>
      <c r="BL49" s="83"/>
    </row>
    <row r="50" spans="1:64" ht="15.75" customHeight="1">
      <c r="A50" s="101" t="s">
        <v>8</v>
      </c>
      <c r="B50" s="101"/>
      <c r="C50" s="101"/>
      <c r="D50" s="94" t="s">
        <v>26</v>
      </c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  <c r="AF50" s="95"/>
      <c r="AG50" s="95"/>
      <c r="AH50" s="95"/>
      <c r="AI50" s="95"/>
      <c r="AJ50" s="95"/>
      <c r="AK50" s="95"/>
      <c r="AL50" s="95"/>
      <c r="AM50" s="95"/>
      <c r="AN50" s="95"/>
      <c r="AO50" s="95"/>
      <c r="AP50" s="96"/>
      <c r="AQ50" s="94" t="s">
        <v>10</v>
      </c>
      <c r="AR50" s="95"/>
      <c r="AS50" s="95"/>
      <c r="AT50" s="95"/>
      <c r="AU50" s="95"/>
      <c r="AV50" s="95"/>
      <c r="AW50" s="95"/>
      <c r="AX50" s="96"/>
      <c r="AY50" s="94" t="s">
        <v>9</v>
      </c>
      <c r="AZ50" s="95"/>
      <c r="BA50" s="95"/>
      <c r="BB50" s="95"/>
      <c r="BC50" s="95"/>
      <c r="BD50" s="95"/>
      <c r="BE50" s="95"/>
      <c r="BF50" s="96"/>
      <c r="BG50" s="112" t="s">
        <v>23</v>
      </c>
      <c r="BH50" s="113"/>
      <c r="BI50" s="113"/>
      <c r="BJ50" s="113"/>
      <c r="BK50" s="113"/>
      <c r="BL50" s="113"/>
    </row>
    <row r="51" spans="1:64" ht="12.75" customHeight="1">
      <c r="A51" s="77">
        <v>1</v>
      </c>
      <c r="B51" s="77"/>
      <c r="C51" s="77"/>
      <c r="D51" s="94">
        <v>2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96"/>
      <c r="AQ51" s="75">
        <v>3</v>
      </c>
      <c r="AR51" s="76"/>
      <c r="AS51" s="76"/>
      <c r="AT51" s="76"/>
      <c r="AU51" s="76"/>
      <c r="AV51" s="76"/>
      <c r="AW51" s="76"/>
      <c r="AX51" s="97"/>
      <c r="AY51" s="75">
        <v>4</v>
      </c>
      <c r="AZ51" s="76"/>
      <c r="BA51" s="76"/>
      <c r="BB51" s="76"/>
      <c r="BC51" s="76"/>
      <c r="BD51" s="76"/>
      <c r="BE51" s="76"/>
      <c r="BF51" s="97"/>
      <c r="BG51" s="75">
        <v>6</v>
      </c>
      <c r="BH51" s="76"/>
      <c r="BI51" s="76"/>
      <c r="BJ51" s="76"/>
      <c r="BK51" s="76"/>
      <c r="BL51" s="76"/>
    </row>
    <row r="52" spans="1:84" ht="12.75" customHeight="1" hidden="1">
      <c r="A52" s="77">
        <v>1</v>
      </c>
      <c r="B52" s="77"/>
      <c r="C52" s="7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3" t="s">
        <v>15</v>
      </c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5"/>
      <c r="AG52" s="6"/>
      <c r="AH52" s="6"/>
      <c r="AI52" s="6"/>
      <c r="AJ52" s="6"/>
      <c r="AK52" s="6"/>
      <c r="AL52" s="6"/>
      <c r="AM52" s="6"/>
      <c r="AN52" s="6"/>
      <c r="AO52" s="7"/>
      <c r="AP52" s="8"/>
      <c r="AQ52" s="142">
        <v>500000</v>
      </c>
      <c r="AR52" s="143"/>
      <c r="AS52" s="143"/>
      <c r="AT52" s="143"/>
      <c r="AU52" s="143"/>
      <c r="AV52" s="143"/>
      <c r="AW52" s="143"/>
      <c r="AX52" s="144"/>
      <c r="AY52" s="84">
        <v>0</v>
      </c>
      <c r="AZ52" s="85"/>
      <c r="BA52" s="85"/>
      <c r="BB52" s="85"/>
      <c r="BC52" s="85"/>
      <c r="BD52" s="85"/>
      <c r="BE52" s="85"/>
      <c r="BF52" s="86"/>
      <c r="BG52" s="84">
        <f>AQ52+AY52</f>
        <v>500000</v>
      </c>
      <c r="BH52" s="85"/>
      <c r="BI52" s="85"/>
      <c r="BJ52" s="85"/>
      <c r="BK52" s="85"/>
      <c r="BL52" s="85"/>
      <c r="CF52" s="1" t="s">
        <v>16</v>
      </c>
    </row>
    <row r="53" spans="1:78" s="3" customFormat="1" ht="15.75" customHeight="1">
      <c r="A53" s="70">
        <v>1</v>
      </c>
      <c r="B53" s="70"/>
      <c r="C53" s="70"/>
      <c r="D53" s="80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2"/>
      <c r="AQ53" s="89">
        <v>0</v>
      </c>
      <c r="AR53" s="90"/>
      <c r="AS53" s="90"/>
      <c r="AT53" s="90"/>
      <c r="AU53" s="90"/>
      <c r="AV53" s="90"/>
      <c r="AW53" s="90"/>
      <c r="AX53" s="93"/>
      <c r="AY53" s="89">
        <v>0</v>
      </c>
      <c r="AZ53" s="90"/>
      <c r="BA53" s="90"/>
      <c r="BB53" s="90"/>
      <c r="BC53" s="90"/>
      <c r="BD53" s="90"/>
      <c r="BE53" s="90"/>
      <c r="BF53" s="93"/>
      <c r="BG53" s="89">
        <f>AQ53+AY53</f>
        <v>0</v>
      </c>
      <c r="BH53" s="90"/>
      <c r="BI53" s="90"/>
      <c r="BJ53" s="90"/>
      <c r="BK53" s="90"/>
      <c r="BL53" s="90"/>
      <c r="BQ53" s="1"/>
      <c r="BR53" s="1"/>
      <c r="BS53" s="1"/>
      <c r="BT53" s="1"/>
      <c r="BU53" s="1"/>
      <c r="BV53" s="1"/>
      <c r="BW53" s="1"/>
      <c r="BX53" s="1"/>
      <c r="BY53" s="1"/>
      <c r="BZ53" s="1"/>
    </row>
    <row r="54" spans="1:78" s="3" customFormat="1" ht="15" customHeight="1">
      <c r="A54" s="98" t="s">
        <v>46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  <c r="M54" s="98"/>
      <c r="N54" s="98"/>
      <c r="O54" s="98"/>
      <c r="P54" s="98"/>
      <c r="Q54" s="98"/>
      <c r="R54" s="98"/>
      <c r="S54" s="98"/>
      <c r="T54" s="98"/>
      <c r="U54" s="98"/>
      <c r="V54" s="98"/>
      <c r="W54" s="98"/>
      <c r="X54" s="98"/>
      <c r="Y54" s="98"/>
      <c r="Z54" s="98"/>
      <c r="AA54" s="98"/>
      <c r="AB54" s="98"/>
      <c r="AC54" s="98"/>
      <c r="AD54" s="98"/>
      <c r="AE54" s="98"/>
      <c r="AF54" s="98"/>
      <c r="AG54" s="98"/>
      <c r="AH54" s="98"/>
      <c r="AI54" s="98"/>
      <c r="AJ54" s="98"/>
      <c r="AK54" s="98"/>
      <c r="AL54" s="98"/>
      <c r="AM54" s="98"/>
      <c r="AN54" s="98"/>
      <c r="AO54" s="98"/>
      <c r="AP54" s="99"/>
      <c r="AQ54" s="89">
        <f>SUM(AQ53)</f>
        <v>0</v>
      </c>
      <c r="AR54" s="90"/>
      <c r="AS54" s="90"/>
      <c r="AT54" s="90"/>
      <c r="AU54" s="90"/>
      <c r="AV54" s="90"/>
      <c r="AW54" s="90"/>
      <c r="AX54" s="93"/>
      <c r="AY54" s="89">
        <f>SUM(AY53)</f>
        <v>0</v>
      </c>
      <c r="AZ54" s="90"/>
      <c r="BA54" s="90"/>
      <c r="BB54" s="90"/>
      <c r="BC54" s="90"/>
      <c r="BD54" s="90"/>
      <c r="BE54" s="90"/>
      <c r="BF54" s="93"/>
      <c r="BG54" s="89">
        <f>SUM(BG53)</f>
        <v>0</v>
      </c>
      <c r="BH54" s="90"/>
      <c r="BI54" s="90"/>
      <c r="BJ54" s="90"/>
      <c r="BK54" s="90"/>
      <c r="BL54" s="90"/>
      <c r="BQ54" s="1"/>
      <c r="BR54" s="1"/>
      <c r="BS54" s="1"/>
      <c r="BT54" s="1"/>
      <c r="BU54" s="1"/>
      <c r="BV54" s="1"/>
      <c r="BW54" s="1"/>
      <c r="BX54" s="1"/>
      <c r="BY54" s="1"/>
      <c r="BZ54" s="1"/>
    </row>
    <row r="55" ht="8.25" customHeight="1"/>
    <row r="56" spans="1:64" ht="15" customHeight="1">
      <c r="A56" s="141" t="s">
        <v>44</v>
      </c>
      <c r="B56" s="141"/>
      <c r="C56" s="141"/>
      <c r="D56" s="141"/>
      <c r="E56" s="141"/>
      <c r="F56" s="141"/>
      <c r="G56" s="141"/>
      <c r="H56" s="141"/>
      <c r="I56" s="141"/>
      <c r="J56" s="141"/>
      <c r="K56" s="141"/>
      <c r="L56" s="141"/>
      <c r="M56" s="141"/>
      <c r="N56" s="141"/>
      <c r="O56" s="141"/>
      <c r="P56" s="141"/>
      <c r="Q56" s="141"/>
      <c r="R56" s="141"/>
      <c r="S56" s="141"/>
      <c r="T56" s="141"/>
      <c r="U56" s="141"/>
      <c r="V56" s="141"/>
      <c r="W56" s="141"/>
      <c r="X56" s="141"/>
      <c r="Y56" s="141"/>
      <c r="Z56" s="141"/>
      <c r="AA56" s="141"/>
      <c r="AB56" s="141"/>
      <c r="AC56" s="141"/>
      <c r="AD56" s="141"/>
      <c r="AE56" s="141"/>
      <c r="AF56" s="141"/>
      <c r="AG56" s="141"/>
      <c r="AH56" s="141"/>
      <c r="AI56" s="141"/>
      <c r="AJ56" s="141"/>
      <c r="AK56" s="141"/>
      <c r="AL56" s="141"/>
      <c r="AM56" s="141"/>
      <c r="AN56" s="141"/>
      <c r="AO56" s="141"/>
      <c r="AP56" s="141"/>
      <c r="AQ56" s="141"/>
      <c r="AR56" s="141"/>
      <c r="AS56" s="141"/>
      <c r="AT56" s="141"/>
      <c r="AU56" s="141"/>
      <c r="AV56" s="141"/>
      <c r="AW56" s="141"/>
      <c r="AX56" s="141"/>
      <c r="AY56" s="141"/>
      <c r="AZ56" s="141"/>
      <c r="BA56" s="141"/>
      <c r="BB56" s="141"/>
      <c r="BC56" s="141"/>
      <c r="BD56" s="141"/>
      <c r="BE56" s="141"/>
      <c r="BF56" s="141"/>
      <c r="BG56" s="141"/>
      <c r="BH56" s="141"/>
      <c r="BI56" s="141"/>
      <c r="BJ56" s="141"/>
      <c r="BK56" s="141"/>
      <c r="BL56" s="141"/>
    </row>
    <row r="57" spans="1:64" ht="3.75" customHeight="1" hidden="1">
      <c r="A57" s="79"/>
      <c r="B57" s="79"/>
      <c r="C57" s="79"/>
      <c r="D57" s="79"/>
      <c r="E57" s="79"/>
      <c r="F57" s="79"/>
      <c r="G57" s="79"/>
      <c r="H57" s="79"/>
      <c r="I57" s="79"/>
      <c r="J57" s="79"/>
      <c r="K57" s="79"/>
      <c r="L57" s="79"/>
      <c r="M57" s="79"/>
      <c r="N57" s="79"/>
      <c r="O57" s="79"/>
      <c r="P57" s="79"/>
      <c r="Q57" s="79"/>
      <c r="R57" s="79"/>
      <c r="S57" s="79"/>
      <c r="T57" s="79"/>
      <c r="U57" s="79"/>
      <c r="V57" s="79"/>
      <c r="W57" s="79"/>
      <c r="X57" s="79"/>
      <c r="Y57" s="79"/>
      <c r="Z57" s="79"/>
      <c r="AA57" s="79"/>
      <c r="AB57" s="79"/>
      <c r="AC57" s="79"/>
      <c r="AD57" s="79"/>
      <c r="AE57" s="79"/>
      <c r="AF57" s="79"/>
      <c r="AG57" s="79"/>
      <c r="AH57" s="79"/>
      <c r="AI57" s="79"/>
      <c r="AJ57" s="79"/>
      <c r="AK57" s="79"/>
      <c r="AL57" s="79"/>
      <c r="AM57" s="79"/>
      <c r="AN57" s="79"/>
      <c r="AO57" s="79"/>
      <c r="AP57" s="79"/>
      <c r="AQ57" s="79"/>
      <c r="AR57" s="79"/>
      <c r="AS57" s="79"/>
      <c r="AT57" s="79"/>
      <c r="AU57" s="79"/>
      <c r="AV57" s="79"/>
      <c r="AW57" s="79"/>
      <c r="AX57" s="79"/>
      <c r="AY57" s="79"/>
      <c r="AZ57" s="79"/>
      <c r="BA57" s="79"/>
      <c r="BB57" s="79"/>
      <c r="BC57" s="79"/>
      <c r="BD57" s="79"/>
      <c r="BE57" s="79"/>
      <c r="BF57" s="79"/>
      <c r="BG57" s="79"/>
      <c r="BH57" s="79"/>
      <c r="BI57" s="79"/>
      <c r="BJ57" s="79"/>
      <c r="BK57" s="79"/>
      <c r="BL57" s="79"/>
    </row>
    <row r="58" ht="9" customHeight="1"/>
    <row r="59" spans="1:64" s="28" customFormat="1" ht="23.25" customHeight="1">
      <c r="A59" s="44" t="s">
        <v>8</v>
      </c>
      <c r="B59" s="74"/>
      <c r="C59" s="44" t="s">
        <v>27</v>
      </c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4"/>
      <c r="AB59" s="43" t="s">
        <v>12</v>
      </c>
      <c r="AC59" s="43"/>
      <c r="AD59" s="43"/>
      <c r="AE59" s="43"/>
      <c r="AF59" s="44"/>
      <c r="AG59" s="44" t="s">
        <v>11</v>
      </c>
      <c r="AH59" s="78"/>
      <c r="AI59" s="78"/>
      <c r="AJ59" s="78"/>
      <c r="AK59" s="78"/>
      <c r="AL59" s="78"/>
      <c r="AM59" s="78"/>
      <c r="AN59" s="78"/>
      <c r="AO59" s="78"/>
      <c r="AP59" s="78"/>
      <c r="AQ59" s="78"/>
      <c r="AR59" s="78"/>
      <c r="AS59" s="78"/>
      <c r="AT59" s="78"/>
      <c r="AU59" s="78"/>
      <c r="AV59" s="78"/>
      <c r="AW59" s="78"/>
      <c r="AX59" s="78"/>
      <c r="AY59" s="78"/>
      <c r="AZ59" s="74"/>
      <c r="BA59" s="43" t="s">
        <v>10</v>
      </c>
      <c r="BB59" s="43"/>
      <c r="BC59" s="43"/>
      <c r="BD59" s="43"/>
      <c r="BE59" s="78" t="s">
        <v>9</v>
      </c>
      <c r="BF59" s="78"/>
      <c r="BG59" s="78"/>
      <c r="BH59" s="74"/>
      <c r="BI59" s="78" t="s">
        <v>23</v>
      </c>
      <c r="BJ59" s="78"/>
      <c r="BK59" s="78"/>
      <c r="BL59" s="74"/>
    </row>
    <row r="60" spans="1:64" s="28" customFormat="1" ht="10.5" customHeight="1">
      <c r="A60" s="44">
        <v>1</v>
      </c>
      <c r="B60" s="74"/>
      <c r="C60" s="44">
        <v>2</v>
      </c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4"/>
      <c r="AB60" s="43">
        <v>3</v>
      </c>
      <c r="AC60" s="43"/>
      <c r="AD60" s="43"/>
      <c r="AE60" s="43"/>
      <c r="AF60" s="44"/>
      <c r="AG60" s="44">
        <v>4</v>
      </c>
      <c r="AH60" s="78"/>
      <c r="AI60" s="78"/>
      <c r="AJ60" s="78"/>
      <c r="AK60" s="78"/>
      <c r="AL60" s="78"/>
      <c r="AM60" s="78"/>
      <c r="AN60" s="78"/>
      <c r="AO60" s="78"/>
      <c r="AP60" s="78"/>
      <c r="AQ60" s="78"/>
      <c r="AR60" s="78"/>
      <c r="AS60" s="78"/>
      <c r="AT60" s="78"/>
      <c r="AU60" s="78"/>
      <c r="AV60" s="78"/>
      <c r="AW60" s="78"/>
      <c r="AX60" s="78"/>
      <c r="AY60" s="78"/>
      <c r="AZ60" s="74"/>
      <c r="BA60" s="70">
        <v>5</v>
      </c>
      <c r="BB60" s="70"/>
      <c r="BC60" s="70"/>
      <c r="BD60" s="70"/>
      <c r="BE60" s="78">
        <v>6</v>
      </c>
      <c r="BF60" s="78"/>
      <c r="BG60" s="78"/>
      <c r="BH60" s="74"/>
      <c r="BI60" s="78">
        <v>7</v>
      </c>
      <c r="BJ60" s="78"/>
      <c r="BK60" s="78"/>
      <c r="BL60" s="74"/>
    </row>
    <row r="61" spans="1:64" ht="12" customHeight="1">
      <c r="A61" s="164" t="s">
        <v>55</v>
      </c>
      <c r="B61" s="165"/>
      <c r="C61" s="165"/>
      <c r="D61" s="165"/>
      <c r="E61" s="165"/>
      <c r="F61" s="165"/>
      <c r="G61" s="165"/>
      <c r="H61" s="165"/>
      <c r="I61" s="165"/>
      <c r="J61" s="165"/>
      <c r="K61" s="165"/>
      <c r="L61" s="165"/>
      <c r="M61" s="165"/>
      <c r="N61" s="165"/>
      <c r="O61" s="165"/>
      <c r="P61" s="165"/>
      <c r="Q61" s="165"/>
      <c r="R61" s="165"/>
      <c r="S61" s="165"/>
      <c r="T61" s="165"/>
      <c r="U61" s="165"/>
      <c r="V61" s="165"/>
      <c r="W61" s="165"/>
      <c r="X61" s="165"/>
      <c r="Y61" s="165"/>
      <c r="Z61" s="165"/>
      <c r="AA61" s="166"/>
      <c r="AB61" s="67"/>
      <c r="AC61" s="68"/>
      <c r="AD61" s="68"/>
      <c r="AE61" s="68"/>
      <c r="AF61" s="68"/>
      <c r="AG61" s="67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9"/>
      <c r="BA61" s="70"/>
      <c r="BB61" s="70"/>
      <c r="BC61" s="70"/>
      <c r="BD61" s="70"/>
      <c r="BE61" s="60"/>
      <c r="BF61" s="60"/>
      <c r="BG61" s="60"/>
      <c r="BH61" s="61"/>
      <c r="BI61" s="60"/>
      <c r="BJ61" s="60"/>
      <c r="BK61" s="60"/>
      <c r="BL61" s="61"/>
    </row>
    <row r="62" spans="1:64" ht="14.25" customHeight="1">
      <c r="A62" s="169">
        <v>1</v>
      </c>
      <c r="B62" s="170"/>
      <c r="C62" s="175" t="s">
        <v>83</v>
      </c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  <c r="Z62" s="175"/>
      <c r="AA62" s="176"/>
      <c r="AB62" s="67" t="s">
        <v>79</v>
      </c>
      <c r="AC62" s="68"/>
      <c r="AD62" s="68"/>
      <c r="AE62" s="68"/>
      <c r="AF62" s="68"/>
      <c r="AG62" s="67" t="s">
        <v>94</v>
      </c>
      <c r="AH62" s="68"/>
      <c r="AI62" s="68"/>
      <c r="AJ62" s="68"/>
      <c r="AK62" s="68"/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9"/>
      <c r="BA62" s="71">
        <f>(15868600-BA67)+3491100+5200+2000+3000</f>
        <v>18675687.45</v>
      </c>
      <c r="BB62" s="71"/>
      <c r="BC62" s="71"/>
      <c r="BD62" s="71"/>
      <c r="BE62" s="72"/>
      <c r="BF62" s="72"/>
      <c r="BG62" s="72"/>
      <c r="BH62" s="73"/>
      <c r="BI62" s="152">
        <f aca="true" t="shared" si="0" ref="BI62:BI67">BA62+BE62</f>
        <v>18675687.45</v>
      </c>
      <c r="BJ62" s="152"/>
      <c r="BK62" s="152"/>
      <c r="BL62" s="153"/>
    </row>
    <row r="63" spans="1:64" ht="13.5" customHeight="1">
      <c r="A63" s="169">
        <v>2</v>
      </c>
      <c r="B63" s="170"/>
      <c r="C63" s="150" t="s">
        <v>78</v>
      </c>
      <c r="D63" s="150"/>
      <c r="E63" s="150"/>
      <c r="F63" s="150"/>
      <c r="G63" s="150"/>
      <c r="H63" s="150"/>
      <c r="I63" s="150"/>
      <c r="J63" s="150"/>
      <c r="K63" s="150"/>
      <c r="L63" s="150"/>
      <c r="M63" s="150"/>
      <c r="N63" s="150"/>
      <c r="O63" s="150"/>
      <c r="P63" s="150"/>
      <c r="Q63" s="150"/>
      <c r="R63" s="150"/>
      <c r="S63" s="150"/>
      <c r="T63" s="150"/>
      <c r="U63" s="150"/>
      <c r="V63" s="150"/>
      <c r="W63" s="150"/>
      <c r="X63" s="150"/>
      <c r="Y63" s="150"/>
      <c r="Z63" s="150"/>
      <c r="AA63" s="151"/>
      <c r="AB63" s="67" t="s">
        <v>22</v>
      </c>
      <c r="AC63" s="68"/>
      <c r="AD63" s="68"/>
      <c r="AE63" s="68"/>
      <c r="AF63" s="68"/>
      <c r="AG63" s="67" t="s">
        <v>94</v>
      </c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9"/>
      <c r="BA63" s="157">
        <v>128</v>
      </c>
      <c r="BB63" s="157"/>
      <c r="BC63" s="157"/>
      <c r="BD63" s="157"/>
      <c r="BE63" s="62"/>
      <c r="BF63" s="62"/>
      <c r="BG63" s="62"/>
      <c r="BH63" s="63"/>
      <c r="BI63" s="62">
        <f t="shared" si="0"/>
        <v>128</v>
      </c>
      <c r="BJ63" s="62"/>
      <c r="BK63" s="62"/>
      <c r="BL63" s="63"/>
    </row>
    <row r="64" spans="1:64" ht="13.5" customHeight="1">
      <c r="A64" s="169">
        <v>3</v>
      </c>
      <c r="B64" s="170"/>
      <c r="C64" s="154" t="s">
        <v>65</v>
      </c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  <c r="V64" s="154"/>
      <c r="W64" s="154"/>
      <c r="X64" s="154"/>
      <c r="Y64" s="154"/>
      <c r="Z64" s="154"/>
      <c r="AA64" s="155"/>
      <c r="AB64" s="67" t="s">
        <v>79</v>
      </c>
      <c r="AC64" s="68"/>
      <c r="AD64" s="68"/>
      <c r="AE64" s="68"/>
      <c r="AF64" s="69"/>
      <c r="AG64" s="67" t="s">
        <v>94</v>
      </c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9"/>
      <c r="BA64" s="156">
        <f>(677100-BA68)</f>
        <v>675265.55</v>
      </c>
      <c r="BB64" s="152"/>
      <c r="BC64" s="152"/>
      <c r="BD64" s="153"/>
      <c r="BE64" s="156"/>
      <c r="BF64" s="152"/>
      <c r="BG64" s="152"/>
      <c r="BH64" s="153"/>
      <c r="BI64" s="152">
        <f t="shared" si="0"/>
        <v>675265.55</v>
      </c>
      <c r="BJ64" s="152"/>
      <c r="BK64" s="152"/>
      <c r="BL64" s="153"/>
    </row>
    <row r="65" spans="1:73" ht="23.25" customHeight="1">
      <c r="A65" s="169">
        <v>4</v>
      </c>
      <c r="B65" s="170"/>
      <c r="C65" s="154" t="s">
        <v>88</v>
      </c>
      <c r="D65" s="154"/>
      <c r="E65" s="154"/>
      <c r="F65" s="154"/>
      <c r="G65" s="154"/>
      <c r="H65" s="154"/>
      <c r="I65" s="154"/>
      <c r="J65" s="154"/>
      <c r="K65" s="154"/>
      <c r="L65" s="154"/>
      <c r="M65" s="154"/>
      <c r="N65" s="154"/>
      <c r="O65" s="154"/>
      <c r="P65" s="154"/>
      <c r="Q65" s="154"/>
      <c r="R65" s="154"/>
      <c r="S65" s="154"/>
      <c r="T65" s="154"/>
      <c r="U65" s="154"/>
      <c r="V65" s="154"/>
      <c r="W65" s="154"/>
      <c r="X65" s="154"/>
      <c r="Y65" s="154"/>
      <c r="Z65" s="154"/>
      <c r="AA65" s="155"/>
      <c r="AB65" s="67" t="s">
        <v>79</v>
      </c>
      <c r="AC65" s="68"/>
      <c r="AD65" s="68"/>
      <c r="AE65" s="68"/>
      <c r="AF65" s="69"/>
      <c r="AG65" s="67" t="s">
        <v>101</v>
      </c>
      <c r="AH65" s="68"/>
      <c r="AI65" s="68"/>
      <c r="AJ65" s="68"/>
      <c r="AK65" s="68"/>
      <c r="AL65" s="68"/>
      <c r="AM65" s="68"/>
      <c r="AN65" s="68"/>
      <c r="AO65" s="68"/>
      <c r="AP65" s="68"/>
      <c r="AQ65" s="68"/>
      <c r="AR65" s="68"/>
      <c r="AS65" s="68"/>
      <c r="AT65" s="68"/>
      <c r="AU65" s="68"/>
      <c r="AV65" s="68"/>
      <c r="AW65" s="68"/>
      <c r="AX65" s="68"/>
      <c r="AY65" s="68"/>
      <c r="AZ65" s="69"/>
      <c r="BA65" s="156">
        <f>(300000-BA69)+500000+400+400-12026</f>
        <v>768725</v>
      </c>
      <c r="BB65" s="152"/>
      <c r="BC65" s="152"/>
      <c r="BD65" s="153"/>
      <c r="BE65" s="156">
        <f>530000-135000-250000</f>
        <v>145000</v>
      </c>
      <c r="BF65" s="152"/>
      <c r="BG65" s="152"/>
      <c r="BH65" s="153"/>
      <c r="BI65" s="152">
        <f t="shared" si="0"/>
        <v>913725</v>
      </c>
      <c r="BJ65" s="152"/>
      <c r="BK65" s="152"/>
      <c r="BL65" s="153"/>
      <c r="BS65" s="30"/>
      <c r="BT65" s="30"/>
      <c r="BU65" s="30"/>
    </row>
    <row r="66" spans="1:64" s="29" customFormat="1" ht="14.25" customHeight="1">
      <c r="A66" s="167">
        <v>5</v>
      </c>
      <c r="B66" s="168"/>
      <c r="C66" s="159" t="s">
        <v>97</v>
      </c>
      <c r="D66" s="159"/>
      <c r="E66" s="159"/>
      <c r="F66" s="159"/>
      <c r="G66" s="159"/>
      <c r="H66" s="159"/>
      <c r="I66" s="159"/>
      <c r="J66" s="159"/>
      <c r="K66" s="159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60"/>
      <c r="AB66" s="48" t="s">
        <v>79</v>
      </c>
      <c r="AC66" s="49"/>
      <c r="AD66" s="49"/>
      <c r="AE66" s="49"/>
      <c r="AF66" s="50"/>
      <c r="AG66" s="54" t="s">
        <v>64</v>
      </c>
      <c r="AH66" s="55"/>
      <c r="AI66" s="55"/>
      <c r="AJ66" s="55"/>
      <c r="AK66" s="55"/>
      <c r="AL66" s="55"/>
      <c r="AM66" s="55"/>
      <c r="AN66" s="55"/>
      <c r="AO66" s="55"/>
      <c r="AP66" s="55"/>
      <c r="AQ66" s="55"/>
      <c r="AR66" s="55"/>
      <c r="AS66" s="55"/>
      <c r="AT66" s="55"/>
      <c r="AU66" s="55"/>
      <c r="AV66" s="55"/>
      <c r="AW66" s="55"/>
      <c r="AX66" s="55"/>
      <c r="AY66" s="55"/>
      <c r="AZ66" s="56"/>
      <c r="BA66" s="45">
        <f>SUM(BA67:BD69)</f>
        <v>716096</v>
      </c>
      <c r="BB66" s="46"/>
      <c r="BC66" s="46"/>
      <c r="BD66" s="47"/>
      <c r="BE66" s="45"/>
      <c r="BF66" s="46"/>
      <c r="BG66" s="46"/>
      <c r="BH66" s="47"/>
      <c r="BI66" s="46">
        <f t="shared" si="0"/>
        <v>716096</v>
      </c>
      <c r="BJ66" s="46"/>
      <c r="BK66" s="46"/>
      <c r="BL66" s="47"/>
    </row>
    <row r="67" spans="1:64" s="29" customFormat="1" ht="13.5" customHeight="1">
      <c r="A67" s="41"/>
      <c r="B67" s="41"/>
      <c r="C67" s="64" t="s">
        <v>98</v>
      </c>
      <c r="D67" s="65"/>
      <c r="E67" s="65"/>
      <c r="F67" s="65"/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6"/>
      <c r="AB67" s="51"/>
      <c r="AC67" s="52"/>
      <c r="AD67" s="52"/>
      <c r="AE67" s="52"/>
      <c r="AF67" s="53"/>
      <c r="AG67" s="57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9"/>
      <c r="BA67" s="45">
        <f>139084.44+555128.11</f>
        <v>694212.55</v>
      </c>
      <c r="BB67" s="46"/>
      <c r="BC67" s="46"/>
      <c r="BD67" s="47"/>
      <c r="BE67" s="45"/>
      <c r="BF67" s="46"/>
      <c r="BG67" s="46"/>
      <c r="BH67" s="47"/>
      <c r="BI67" s="46">
        <f t="shared" si="0"/>
        <v>694212.55</v>
      </c>
      <c r="BJ67" s="46"/>
      <c r="BK67" s="46"/>
      <c r="BL67" s="47"/>
    </row>
    <row r="68" spans="1:64" s="29" customFormat="1" ht="12" customHeight="1">
      <c r="A68" s="41"/>
      <c r="B68" s="41"/>
      <c r="C68" s="64" t="s">
        <v>99</v>
      </c>
      <c r="D68" s="65"/>
      <c r="E68" s="65"/>
      <c r="F68" s="65"/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5"/>
      <c r="U68" s="65"/>
      <c r="V68" s="65"/>
      <c r="W68" s="65"/>
      <c r="X68" s="65"/>
      <c r="Y68" s="65"/>
      <c r="Z68" s="65"/>
      <c r="AA68" s="66"/>
      <c r="AB68" s="51"/>
      <c r="AC68" s="52"/>
      <c r="AD68" s="52"/>
      <c r="AE68" s="52"/>
      <c r="AF68" s="53"/>
      <c r="AG68" s="57"/>
      <c r="AH68" s="58"/>
      <c r="AI68" s="58"/>
      <c r="AJ68" s="58"/>
      <c r="AK68" s="58"/>
      <c r="AL68" s="58"/>
      <c r="AM68" s="58"/>
      <c r="AN68" s="58"/>
      <c r="AO68" s="58"/>
      <c r="AP68" s="58"/>
      <c r="AQ68" s="58"/>
      <c r="AR68" s="58"/>
      <c r="AS68" s="58"/>
      <c r="AT68" s="58"/>
      <c r="AU68" s="58"/>
      <c r="AV68" s="58"/>
      <c r="AW68" s="58"/>
      <c r="AX68" s="58"/>
      <c r="AY68" s="58"/>
      <c r="AZ68" s="59"/>
      <c r="BA68" s="45">
        <f>1092.73+741.72</f>
        <v>1834.45</v>
      </c>
      <c r="BB68" s="46"/>
      <c r="BC68" s="46"/>
      <c r="BD68" s="47"/>
      <c r="BE68" s="45"/>
      <c r="BF68" s="46"/>
      <c r="BG68" s="46"/>
      <c r="BH68" s="47"/>
      <c r="BI68" s="46">
        <f>BA68+BE68</f>
        <v>1834.45</v>
      </c>
      <c r="BJ68" s="46"/>
      <c r="BK68" s="46"/>
      <c r="BL68" s="47"/>
    </row>
    <row r="69" spans="1:64" s="29" customFormat="1" ht="27.75" customHeight="1">
      <c r="A69" s="41"/>
      <c r="B69" s="41"/>
      <c r="C69" s="64" t="s">
        <v>100</v>
      </c>
      <c r="D69" s="65"/>
      <c r="E69" s="65"/>
      <c r="F69" s="65"/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5"/>
      <c r="U69" s="65"/>
      <c r="V69" s="65"/>
      <c r="W69" s="65"/>
      <c r="X69" s="65"/>
      <c r="Y69" s="65"/>
      <c r="Z69" s="65"/>
      <c r="AA69" s="66"/>
      <c r="AB69" s="51"/>
      <c r="AC69" s="52"/>
      <c r="AD69" s="52"/>
      <c r="AE69" s="52"/>
      <c r="AF69" s="53"/>
      <c r="AG69" s="57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8"/>
      <c r="AV69" s="58"/>
      <c r="AW69" s="58"/>
      <c r="AX69" s="58"/>
      <c r="AY69" s="58"/>
      <c r="AZ69" s="59"/>
      <c r="BA69" s="45">
        <v>20049</v>
      </c>
      <c r="BB69" s="46"/>
      <c r="BC69" s="46"/>
      <c r="BD69" s="47"/>
      <c r="BE69" s="45"/>
      <c r="BF69" s="46"/>
      <c r="BG69" s="46"/>
      <c r="BH69" s="47"/>
      <c r="BI69" s="46">
        <f>BA69+BE69</f>
        <v>20049</v>
      </c>
      <c r="BJ69" s="46"/>
      <c r="BK69" s="46"/>
      <c r="BL69" s="47"/>
    </row>
    <row r="70" spans="1:64" ht="12.75" customHeight="1">
      <c r="A70" s="164" t="s">
        <v>56</v>
      </c>
      <c r="B70" s="165"/>
      <c r="C70" s="165"/>
      <c r="D70" s="165"/>
      <c r="E70" s="165"/>
      <c r="F70" s="165"/>
      <c r="G70" s="165"/>
      <c r="H70" s="165"/>
      <c r="I70" s="165"/>
      <c r="J70" s="165"/>
      <c r="K70" s="165"/>
      <c r="L70" s="165"/>
      <c r="M70" s="165"/>
      <c r="N70" s="165"/>
      <c r="O70" s="165"/>
      <c r="P70" s="165"/>
      <c r="Q70" s="165"/>
      <c r="R70" s="165"/>
      <c r="S70" s="165"/>
      <c r="T70" s="165"/>
      <c r="U70" s="165"/>
      <c r="V70" s="165"/>
      <c r="W70" s="165"/>
      <c r="X70" s="165"/>
      <c r="Y70" s="165"/>
      <c r="Z70" s="165"/>
      <c r="AA70" s="166"/>
      <c r="AB70" s="67"/>
      <c r="AC70" s="68"/>
      <c r="AD70" s="68"/>
      <c r="AE70" s="68"/>
      <c r="AF70" s="68"/>
      <c r="AG70" s="67"/>
      <c r="AH70" s="68"/>
      <c r="AI70" s="68"/>
      <c r="AJ70" s="68"/>
      <c r="AK70" s="68"/>
      <c r="AL70" s="68"/>
      <c r="AM70" s="68"/>
      <c r="AN70" s="68"/>
      <c r="AO70" s="68"/>
      <c r="AP70" s="68"/>
      <c r="AQ70" s="68"/>
      <c r="AR70" s="68"/>
      <c r="AS70" s="68"/>
      <c r="AT70" s="68"/>
      <c r="AU70" s="68"/>
      <c r="AV70" s="68"/>
      <c r="AW70" s="68"/>
      <c r="AX70" s="68"/>
      <c r="AY70" s="68"/>
      <c r="AZ70" s="69"/>
      <c r="BA70" s="71"/>
      <c r="BB70" s="71"/>
      <c r="BC70" s="71"/>
      <c r="BD70" s="71"/>
      <c r="BE70" s="72"/>
      <c r="BF70" s="72"/>
      <c r="BG70" s="72"/>
      <c r="BH70" s="73"/>
      <c r="BI70" s="152"/>
      <c r="BJ70" s="152"/>
      <c r="BK70" s="152"/>
      <c r="BL70" s="153"/>
    </row>
    <row r="71" spans="1:64" ht="12.75" customHeight="1">
      <c r="A71" s="169">
        <v>1</v>
      </c>
      <c r="B71" s="170"/>
      <c r="C71" s="175" t="s">
        <v>57</v>
      </c>
      <c r="D71" s="175"/>
      <c r="E71" s="175"/>
      <c r="F71" s="175"/>
      <c r="G71" s="175"/>
      <c r="H71" s="175"/>
      <c r="I71" s="175"/>
      <c r="J71" s="175"/>
      <c r="K71" s="175"/>
      <c r="L71" s="175"/>
      <c r="M71" s="175"/>
      <c r="N71" s="175"/>
      <c r="O71" s="175"/>
      <c r="P71" s="175"/>
      <c r="Q71" s="175"/>
      <c r="R71" s="175"/>
      <c r="S71" s="175"/>
      <c r="T71" s="175"/>
      <c r="U71" s="175"/>
      <c r="V71" s="175"/>
      <c r="W71" s="175"/>
      <c r="X71" s="175"/>
      <c r="Y71" s="175"/>
      <c r="Z71" s="175"/>
      <c r="AA71" s="176"/>
      <c r="AB71" s="67" t="s">
        <v>22</v>
      </c>
      <c r="AC71" s="68"/>
      <c r="AD71" s="68"/>
      <c r="AE71" s="68"/>
      <c r="AF71" s="68"/>
      <c r="AG71" s="67" t="s">
        <v>58</v>
      </c>
      <c r="AH71" s="68"/>
      <c r="AI71" s="68"/>
      <c r="AJ71" s="68"/>
      <c r="AK71" s="68"/>
      <c r="AL71" s="68"/>
      <c r="AM71" s="68"/>
      <c r="AN71" s="68"/>
      <c r="AO71" s="68"/>
      <c r="AP71" s="68"/>
      <c r="AQ71" s="68"/>
      <c r="AR71" s="68"/>
      <c r="AS71" s="68"/>
      <c r="AT71" s="68"/>
      <c r="AU71" s="68"/>
      <c r="AV71" s="68"/>
      <c r="AW71" s="68"/>
      <c r="AX71" s="68"/>
      <c r="AY71" s="68"/>
      <c r="AZ71" s="69"/>
      <c r="BA71" s="174">
        <f>640+1816</f>
        <v>2456</v>
      </c>
      <c r="BB71" s="174"/>
      <c r="BC71" s="174"/>
      <c r="BD71" s="174"/>
      <c r="BE71" s="152"/>
      <c r="BF71" s="152"/>
      <c r="BG71" s="152"/>
      <c r="BH71" s="153"/>
      <c r="BI71" s="152">
        <f>BA71+BE71</f>
        <v>2456</v>
      </c>
      <c r="BJ71" s="152"/>
      <c r="BK71" s="152"/>
      <c r="BL71" s="153"/>
    </row>
    <row r="72" spans="1:64" ht="12.75" customHeight="1">
      <c r="A72" s="169">
        <v>2</v>
      </c>
      <c r="B72" s="170"/>
      <c r="C72" s="178" t="s">
        <v>59</v>
      </c>
      <c r="D72" s="150"/>
      <c r="E72" s="150"/>
      <c r="F72" s="150"/>
      <c r="G72" s="150"/>
      <c r="H72" s="150"/>
      <c r="I72" s="150"/>
      <c r="J72" s="150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  <c r="V72" s="150"/>
      <c r="W72" s="150"/>
      <c r="X72" s="150"/>
      <c r="Y72" s="150"/>
      <c r="Z72" s="150"/>
      <c r="AA72" s="151"/>
      <c r="AB72" s="67" t="s">
        <v>22</v>
      </c>
      <c r="AC72" s="68"/>
      <c r="AD72" s="68"/>
      <c r="AE72" s="68"/>
      <c r="AF72" s="68"/>
      <c r="AG72" s="67" t="s">
        <v>67</v>
      </c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9"/>
      <c r="BA72" s="156">
        <v>596</v>
      </c>
      <c r="BB72" s="152"/>
      <c r="BC72" s="152"/>
      <c r="BD72" s="153"/>
      <c r="BE72" s="156"/>
      <c r="BF72" s="152"/>
      <c r="BG72" s="152"/>
      <c r="BH72" s="153"/>
      <c r="BI72" s="152">
        <f>BA72+BE72</f>
        <v>596</v>
      </c>
      <c r="BJ72" s="152"/>
      <c r="BK72" s="152"/>
      <c r="BL72" s="153"/>
    </row>
    <row r="73" spans="1:64" ht="15.75" customHeight="1">
      <c r="A73" s="169">
        <v>3</v>
      </c>
      <c r="B73" s="170"/>
      <c r="C73" s="150" t="s">
        <v>60</v>
      </c>
      <c r="D73" s="150"/>
      <c r="E73" s="150"/>
      <c r="F73" s="150"/>
      <c r="G73" s="150"/>
      <c r="H73" s="150"/>
      <c r="I73" s="150"/>
      <c r="J73" s="150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  <c r="V73" s="150"/>
      <c r="W73" s="150"/>
      <c r="X73" s="150"/>
      <c r="Y73" s="150"/>
      <c r="Z73" s="150"/>
      <c r="AA73" s="151"/>
      <c r="AB73" s="67" t="s">
        <v>22</v>
      </c>
      <c r="AC73" s="68"/>
      <c r="AD73" s="68"/>
      <c r="AE73" s="68"/>
      <c r="AF73" s="68"/>
      <c r="AG73" s="67" t="s">
        <v>82</v>
      </c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9"/>
      <c r="BA73" s="174">
        <v>12</v>
      </c>
      <c r="BB73" s="174"/>
      <c r="BC73" s="174"/>
      <c r="BD73" s="174"/>
      <c r="BE73" s="152"/>
      <c r="BF73" s="152"/>
      <c r="BG73" s="152"/>
      <c r="BH73" s="153"/>
      <c r="BI73" s="152">
        <f>BA73+BE73</f>
        <v>12</v>
      </c>
      <c r="BJ73" s="152"/>
      <c r="BK73" s="152"/>
      <c r="BL73" s="153"/>
    </row>
    <row r="74" spans="1:64" s="29" customFormat="1" ht="12.75" customHeight="1">
      <c r="A74" s="167">
        <v>4</v>
      </c>
      <c r="B74" s="168"/>
      <c r="C74" s="177" t="s">
        <v>80</v>
      </c>
      <c r="D74" s="177"/>
      <c r="E74" s="177"/>
      <c r="F74" s="177"/>
      <c r="G74" s="177"/>
      <c r="H74" s="177"/>
      <c r="I74" s="177"/>
      <c r="J74" s="177"/>
      <c r="K74" s="177"/>
      <c r="L74" s="177"/>
      <c r="M74" s="177"/>
      <c r="N74" s="177"/>
      <c r="O74" s="177"/>
      <c r="P74" s="177"/>
      <c r="Q74" s="177"/>
      <c r="R74" s="177"/>
      <c r="S74" s="177"/>
      <c r="T74" s="177"/>
      <c r="U74" s="177"/>
      <c r="V74" s="177"/>
      <c r="W74" s="177"/>
      <c r="X74" s="177"/>
      <c r="Y74" s="177"/>
      <c r="Z74" s="177"/>
      <c r="AA74" s="177"/>
      <c r="AB74" s="161"/>
      <c r="AC74" s="162"/>
      <c r="AD74" s="162"/>
      <c r="AE74" s="162"/>
      <c r="AF74" s="163"/>
      <c r="AG74" s="161" t="s">
        <v>81</v>
      </c>
      <c r="AH74" s="162"/>
      <c r="AI74" s="162"/>
      <c r="AJ74" s="162"/>
      <c r="AK74" s="162"/>
      <c r="AL74" s="162"/>
      <c r="AM74" s="162"/>
      <c r="AN74" s="162"/>
      <c r="AO74" s="162"/>
      <c r="AP74" s="162"/>
      <c r="AQ74" s="162"/>
      <c r="AR74" s="162"/>
      <c r="AS74" s="162"/>
      <c r="AT74" s="162"/>
      <c r="AU74" s="162"/>
      <c r="AV74" s="162"/>
      <c r="AW74" s="162"/>
      <c r="AX74" s="162"/>
      <c r="AY74" s="162"/>
      <c r="AZ74" s="163"/>
      <c r="BA74" s="45">
        <f>BA66</f>
        <v>716096</v>
      </c>
      <c r="BB74" s="46"/>
      <c r="BC74" s="46"/>
      <c r="BD74" s="47"/>
      <c r="BE74" s="45"/>
      <c r="BF74" s="46"/>
      <c r="BG74" s="46"/>
      <c r="BH74" s="47"/>
      <c r="BI74" s="46">
        <f>BA74+BE74</f>
        <v>716096</v>
      </c>
      <c r="BJ74" s="46"/>
      <c r="BK74" s="46"/>
      <c r="BL74" s="47"/>
    </row>
    <row r="75" spans="1:64" ht="13.5" customHeight="1">
      <c r="A75" s="164" t="s">
        <v>61</v>
      </c>
      <c r="B75" s="165"/>
      <c r="C75" s="165"/>
      <c r="D75" s="165"/>
      <c r="E75" s="165"/>
      <c r="F75" s="165"/>
      <c r="G75" s="165"/>
      <c r="H75" s="165"/>
      <c r="I75" s="165"/>
      <c r="J75" s="165"/>
      <c r="K75" s="165"/>
      <c r="L75" s="165"/>
      <c r="M75" s="165"/>
      <c r="N75" s="165"/>
      <c r="O75" s="165"/>
      <c r="P75" s="165"/>
      <c r="Q75" s="165"/>
      <c r="R75" s="165"/>
      <c r="S75" s="165"/>
      <c r="T75" s="165"/>
      <c r="U75" s="165"/>
      <c r="V75" s="165"/>
      <c r="W75" s="165"/>
      <c r="X75" s="165"/>
      <c r="Y75" s="165"/>
      <c r="Z75" s="165"/>
      <c r="AA75" s="166"/>
      <c r="AB75" s="67"/>
      <c r="AC75" s="68"/>
      <c r="AD75" s="68"/>
      <c r="AE75" s="68"/>
      <c r="AF75" s="68"/>
      <c r="AG75" s="67"/>
      <c r="AH75" s="68"/>
      <c r="AI75" s="68"/>
      <c r="AJ75" s="68"/>
      <c r="AK75" s="68"/>
      <c r="AL75" s="68"/>
      <c r="AM75" s="68"/>
      <c r="AN75" s="68"/>
      <c r="AO75" s="68"/>
      <c r="AP75" s="68"/>
      <c r="AQ75" s="68"/>
      <c r="AR75" s="68"/>
      <c r="AS75" s="68"/>
      <c r="AT75" s="68"/>
      <c r="AU75" s="68"/>
      <c r="AV75" s="68"/>
      <c r="AW75" s="68"/>
      <c r="AX75" s="68"/>
      <c r="AY75" s="68"/>
      <c r="AZ75" s="69"/>
      <c r="BA75" s="71"/>
      <c r="BB75" s="71"/>
      <c r="BC75" s="71"/>
      <c r="BD75" s="71"/>
      <c r="BE75" s="72"/>
      <c r="BF75" s="72"/>
      <c r="BG75" s="72"/>
      <c r="BH75" s="73"/>
      <c r="BI75" s="72"/>
      <c r="BJ75" s="72"/>
      <c r="BK75" s="72"/>
      <c r="BL75" s="73"/>
    </row>
    <row r="76" spans="1:64" ht="12.75" customHeight="1">
      <c r="A76" s="169">
        <v>1</v>
      </c>
      <c r="B76" s="170"/>
      <c r="C76" s="175" t="s">
        <v>62</v>
      </c>
      <c r="D76" s="175"/>
      <c r="E76" s="175"/>
      <c r="F76" s="175"/>
      <c r="G76" s="175"/>
      <c r="H76" s="175"/>
      <c r="I76" s="175"/>
      <c r="J76" s="175"/>
      <c r="K76" s="175"/>
      <c r="L76" s="175"/>
      <c r="M76" s="175"/>
      <c r="N76" s="175"/>
      <c r="O76" s="175"/>
      <c r="P76" s="175"/>
      <c r="Q76" s="175"/>
      <c r="R76" s="175"/>
      <c r="S76" s="175"/>
      <c r="T76" s="175"/>
      <c r="U76" s="175"/>
      <c r="V76" s="175"/>
      <c r="W76" s="175"/>
      <c r="X76" s="175"/>
      <c r="Y76" s="175"/>
      <c r="Z76" s="175"/>
      <c r="AA76" s="176"/>
      <c r="AB76" s="67" t="s">
        <v>22</v>
      </c>
      <c r="AC76" s="68"/>
      <c r="AD76" s="68"/>
      <c r="AE76" s="68"/>
      <c r="AF76" s="68"/>
      <c r="AG76" s="67" t="s">
        <v>58</v>
      </c>
      <c r="AH76" s="68"/>
      <c r="AI76" s="68"/>
      <c r="AJ76" s="68"/>
      <c r="AK76" s="68"/>
      <c r="AL76" s="68"/>
      <c r="AM76" s="68"/>
      <c r="AN76" s="68"/>
      <c r="AO76" s="68"/>
      <c r="AP76" s="68"/>
      <c r="AQ76" s="68"/>
      <c r="AR76" s="68"/>
      <c r="AS76" s="68"/>
      <c r="AT76" s="68"/>
      <c r="AU76" s="68"/>
      <c r="AV76" s="68"/>
      <c r="AW76" s="68"/>
      <c r="AX76" s="68"/>
      <c r="AY76" s="68"/>
      <c r="AZ76" s="69"/>
      <c r="BA76" s="174">
        <f>640+1816</f>
        <v>2456</v>
      </c>
      <c r="BB76" s="174"/>
      <c r="BC76" s="174"/>
      <c r="BD76" s="174"/>
      <c r="BE76" s="152"/>
      <c r="BF76" s="152"/>
      <c r="BG76" s="152"/>
      <c r="BH76" s="153"/>
      <c r="BI76" s="152">
        <f>BA76+BE76</f>
        <v>2456</v>
      </c>
      <c r="BJ76" s="152"/>
      <c r="BK76" s="152"/>
      <c r="BL76" s="153"/>
    </row>
    <row r="77" spans="1:64" ht="12.75" customHeight="1">
      <c r="A77" s="169">
        <v>2</v>
      </c>
      <c r="B77" s="170"/>
      <c r="C77" s="178" t="s">
        <v>68</v>
      </c>
      <c r="D77" s="150"/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1"/>
      <c r="AB77" s="67" t="s">
        <v>22</v>
      </c>
      <c r="AC77" s="68"/>
      <c r="AD77" s="68"/>
      <c r="AE77" s="68"/>
      <c r="AF77" s="68"/>
      <c r="AG77" s="171" t="s">
        <v>66</v>
      </c>
      <c r="AH77" s="172"/>
      <c r="AI77" s="172"/>
      <c r="AJ77" s="172"/>
      <c r="AK77" s="172"/>
      <c r="AL77" s="172"/>
      <c r="AM77" s="172"/>
      <c r="AN77" s="172"/>
      <c r="AO77" s="172"/>
      <c r="AP77" s="172"/>
      <c r="AQ77" s="172"/>
      <c r="AR77" s="172"/>
      <c r="AS77" s="172"/>
      <c r="AT77" s="172"/>
      <c r="AU77" s="172"/>
      <c r="AV77" s="172"/>
      <c r="AW77" s="172"/>
      <c r="AX77" s="172"/>
      <c r="AY77" s="172"/>
      <c r="AZ77" s="173"/>
      <c r="BA77" s="156">
        <f>ROUND(BA72/BA73,0)</f>
        <v>50</v>
      </c>
      <c r="BB77" s="152"/>
      <c r="BC77" s="152"/>
      <c r="BD77" s="153"/>
      <c r="BE77" s="156"/>
      <c r="BF77" s="152"/>
      <c r="BG77" s="152"/>
      <c r="BH77" s="153"/>
      <c r="BI77" s="152">
        <f>BA77+BE77</f>
        <v>50</v>
      </c>
      <c r="BJ77" s="152"/>
      <c r="BK77" s="152"/>
      <c r="BL77" s="153"/>
    </row>
    <row r="78" spans="1:64" ht="15" customHeight="1">
      <c r="A78" s="169">
        <v>3</v>
      </c>
      <c r="B78" s="170"/>
      <c r="C78" s="150" t="s">
        <v>85</v>
      </c>
      <c r="D78" s="150"/>
      <c r="E78" s="150"/>
      <c r="F78" s="150"/>
      <c r="G78" s="150"/>
      <c r="H78" s="150"/>
      <c r="I78" s="150"/>
      <c r="J78" s="150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  <c r="V78" s="150"/>
      <c r="W78" s="150"/>
      <c r="X78" s="150"/>
      <c r="Y78" s="150"/>
      <c r="Z78" s="150"/>
      <c r="AA78" s="151"/>
      <c r="AB78" s="67" t="s">
        <v>79</v>
      </c>
      <c r="AC78" s="68"/>
      <c r="AD78" s="68"/>
      <c r="AE78" s="68"/>
      <c r="AF78" s="68"/>
      <c r="AG78" s="171" t="s">
        <v>66</v>
      </c>
      <c r="AH78" s="172"/>
      <c r="AI78" s="172"/>
      <c r="AJ78" s="172"/>
      <c r="AK78" s="172"/>
      <c r="AL78" s="172"/>
      <c r="AM78" s="172"/>
      <c r="AN78" s="172"/>
      <c r="AO78" s="172"/>
      <c r="AP78" s="172"/>
      <c r="AQ78" s="172"/>
      <c r="AR78" s="172"/>
      <c r="AS78" s="172"/>
      <c r="AT78" s="172"/>
      <c r="AU78" s="172"/>
      <c r="AV78" s="172"/>
      <c r="AW78" s="172"/>
      <c r="AX78" s="172"/>
      <c r="AY78" s="172"/>
      <c r="AZ78" s="173"/>
      <c r="BA78" s="174">
        <f>BA62/BA63</f>
        <v>145903.808203125</v>
      </c>
      <c r="BB78" s="174"/>
      <c r="BC78" s="174"/>
      <c r="BD78" s="174"/>
      <c r="BE78" s="152"/>
      <c r="BF78" s="152"/>
      <c r="BG78" s="152"/>
      <c r="BH78" s="153"/>
      <c r="BI78" s="152">
        <f>BA78+BE78</f>
        <v>145903.808203125</v>
      </c>
      <c r="BJ78" s="152"/>
      <c r="BK78" s="152"/>
      <c r="BL78" s="153"/>
    </row>
    <row r="79" spans="1:64" ht="12.75" customHeight="1">
      <c r="A79" s="169">
        <v>4</v>
      </c>
      <c r="B79" s="170"/>
      <c r="C79" s="154" t="s">
        <v>89</v>
      </c>
      <c r="D79" s="154"/>
      <c r="E79" s="154"/>
      <c r="F79" s="154"/>
      <c r="G79" s="154"/>
      <c r="H79" s="154"/>
      <c r="I79" s="154"/>
      <c r="J79" s="154"/>
      <c r="K79" s="154"/>
      <c r="L79" s="154"/>
      <c r="M79" s="154"/>
      <c r="N79" s="154"/>
      <c r="O79" s="154"/>
      <c r="P79" s="154"/>
      <c r="Q79" s="154"/>
      <c r="R79" s="154"/>
      <c r="S79" s="154"/>
      <c r="T79" s="154"/>
      <c r="U79" s="154"/>
      <c r="V79" s="154"/>
      <c r="W79" s="154"/>
      <c r="X79" s="154"/>
      <c r="Y79" s="154"/>
      <c r="Z79" s="154"/>
      <c r="AA79" s="155"/>
      <c r="AB79" s="67" t="s">
        <v>79</v>
      </c>
      <c r="AC79" s="68"/>
      <c r="AD79" s="68"/>
      <c r="AE79" s="68"/>
      <c r="AF79" s="68"/>
      <c r="AG79" s="171" t="s">
        <v>66</v>
      </c>
      <c r="AH79" s="172"/>
      <c r="AI79" s="172"/>
      <c r="AJ79" s="172"/>
      <c r="AK79" s="172"/>
      <c r="AL79" s="172"/>
      <c r="AM79" s="172"/>
      <c r="AN79" s="172"/>
      <c r="AO79" s="172"/>
      <c r="AP79" s="172"/>
      <c r="AQ79" s="172"/>
      <c r="AR79" s="172"/>
      <c r="AS79" s="172"/>
      <c r="AT79" s="172"/>
      <c r="AU79" s="172"/>
      <c r="AV79" s="172"/>
      <c r="AW79" s="172"/>
      <c r="AX79" s="172"/>
      <c r="AY79" s="172"/>
      <c r="AZ79" s="173"/>
      <c r="BA79" s="156">
        <f>(BA65)/BA63</f>
        <v>6005.6640625</v>
      </c>
      <c r="BB79" s="152"/>
      <c r="BC79" s="152"/>
      <c r="BD79" s="153"/>
      <c r="BE79" s="156">
        <f>(BE65)/BA63</f>
        <v>1132.8125</v>
      </c>
      <c r="BF79" s="152"/>
      <c r="BG79" s="152"/>
      <c r="BH79" s="153"/>
      <c r="BI79" s="156">
        <f>BI65/BI63</f>
        <v>7138.4765625</v>
      </c>
      <c r="BJ79" s="152"/>
      <c r="BK79" s="152"/>
      <c r="BL79" s="153"/>
    </row>
    <row r="80" spans="1:64" ht="12.75" customHeight="1">
      <c r="A80" s="164" t="s">
        <v>63</v>
      </c>
      <c r="B80" s="165"/>
      <c r="C80" s="165"/>
      <c r="D80" s="165"/>
      <c r="E80" s="165"/>
      <c r="F80" s="165"/>
      <c r="G80" s="165"/>
      <c r="H80" s="165"/>
      <c r="I80" s="165"/>
      <c r="J80" s="165"/>
      <c r="K80" s="165"/>
      <c r="L80" s="165"/>
      <c r="M80" s="165"/>
      <c r="N80" s="165"/>
      <c r="O80" s="165"/>
      <c r="P80" s="165"/>
      <c r="Q80" s="165"/>
      <c r="R80" s="165"/>
      <c r="S80" s="165"/>
      <c r="T80" s="165"/>
      <c r="U80" s="165"/>
      <c r="V80" s="165"/>
      <c r="W80" s="165"/>
      <c r="X80" s="165"/>
      <c r="Y80" s="165"/>
      <c r="Z80" s="165"/>
      <c r="AA80" s="166"/>
      <c r="AB80" s="67"/>
      <c r="AC80" s="68"/>
      <c r="AD80" s="68"/>
      <c r="AE80" s="68"/>
      <c r="AF80" s="68"/>
      <c r="AG80" s="67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9"/>
      <c r="BA80" s="71"/>
      <c r="BB80" s="71"/>
      <c r="BC80" s="71"/>
      <c r="BD80" s="71"/>
      <c r="BE80" s="72"/>
      <c r="BF80" s="72"/>
      <c r="BG80" s="72"/>
      <c r="BH80" s="73"/>
      <c r="BI80" s="158"/>
      <c r="BJ80" s="72"/>
      <c r="BK80" s="72"/>
      <c r="BL80" s="73"/>
    </row>
    <row r="81" spans="1:64" ht="12.75" customHeight="1">
      <c r="A81" s="169">
        <v>1</v>
      </c>
      <c r="B81" s="170"/>
      <c r="C81" s="175" t="s">
        <v>87</v>
      </c>
      <c r="D81" s="175"/>
      <c r="E81" s="175"/>
      <c r="F81" s="175"/>
      <c r="G81" s="175"/>
      <c r="H81" s="175"/>
      <c r="I81" s="175"/>
      <c r="J81" s="175"/>
      <c r="K81" s="175"/>
      <c r="L81" s="175"/>
      <c r="M81" s="175"/>
      <c r="N81" s="175"/>
      <c r="O81" s="175"/>
      <c r="P81" s="175"/>
      <c r="Q81" s="175"/>
      <c r="R81" s="175"/>
      <c r="S81" s="175"/>
      <c r="T81" s="175"/>
      <c r="U81" s="175"/>
      <c r="V81" s="175"/>
      <c r="W81" s="175"/>
      <c r="X81" s="175"/>
      <c r="Y81" s="175"/>
      <c r="Z81" s="175"/>
      <c r="AA81" s="176"/>
      <c r="AB81" s="67" t="s">
        <v>20</v>
      </c>
      <c r="AC81" s="68"/>
      <c r="AD81" s="68"/>
      <c r="AE81" s="68"/>
      <c r="AF81" s="68"/>
      <c r="AG81" s="67" t="s">
        <v>66</v>
      </c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9"/>
      <c r="BA81" s="174">
        <f>BA76/BA71*100</f>
        <v>100</v>
      </c>
      <c r="BB81" s="174"/>
      <c r="BC81" s="174"/>
      <c r="BD81" s="174"/>
      <c r="BE81" s="174"/>
      <c r="BF81" s="174"/>
      <c r="BG81" s="174"/>
      <c r="BH81" s="174"/>
      <c r="BI81" s="174">
        <f>BI76/BI71*100</f>
        <v>100</v>
      </c>
      <c r="BJ81" s="174"/>
      <c r="BK81" s="174"/>
      <c r="BL81" s="174"/>
    </row>
    <row r="82" spans="1:64" ht="12.75" customHeight="1">
      <c r="A82" s="169">
        <v>2</v>
      </c>
      <c r="B82" s="170"/>
      <c r="C82" s="154" t="s">
        <v>86</v>
      </c>
      <c r="D82" s="154"/>
      <c r="E82" s="154"/>
      <c r="F82" s="154"/>
      <c r="G82" s="154"/>
      <c r="H82" s="154"/>
      <c r="I82" s="154"/>
      <c r="J82" s="154"/>
      <c r="K82" s="154"/>
      <c r="L82" s="154"/>
      <c r="M82" s="154"/>
      <c r="N82" s="154"/>
      <c r="O82" s="154"/>
      <c r="P82" s="154"/>
      <c r="Q82" s="154"/>
      <c r="R82" s="154"/>
      <c r="S82" s="154"/>
      <c r="T82" s="154"/>
      <c r="U82" s="154"/>
      <c r="V82" s="154"/>
      <c r="W82" s="154"/>
      <c r="X82" s="154"/>
      <c r="Y82" s="154"/>
      <c r="Z82" s="154"/>
      <c r="AA82" s="155"/>
      <c r="AB82" s="67" t="s">
        <v>20</v>
      </c>
      <c r="AC82" s="68"/>
      <c r="AD82" s="68"/>
      <c r="AE82" s="68"/>
      <c r="AF82" s="68"/>
      <c r="AG82" s="67" t="s">
        <v>66</v>
      </c>
      <c r="AH82" s="68"/>
      <c r="AI82" s="68"/>
      <c r="AJ82" s="68"/>
      <c r="AK82" s="68"/>
      <c r="AL82" s="68"/>
      <c r="AM82" s="68"/>
      <c r="AN82" s="68"/>
      <c r="AO82" s="68"/>
      <c r="AP82" s="68"/>
      <c r="AQ82" s="68"/>
      <c r="AR82" s="68"/>
      <c r="AS82" s="68"/>
      <c r="AT82" s="68"/>
      <c r="AU82" s="68"/>
      <c r="AV82" s="68"/>
      <c r="AW82" s="68"/>
      <c r="AX82" s="68"/>
      <c r="AY82" s="68"/>
      <c r="AZ82" s="69"/>
      <c r="BA82" s="156">
        <f>BA72/596*100-100</f>
        <v>0</v>
      </c>
      <c r="BB82" s="152"/>
      <c r="BC82" s="152"/>
      <c r="BD82" s="153"/>
      <c r="BE82" s="156">
        <v>0</v>
      </c>
      <c r="BF82" s="152"/>
      <c r="BG82" s="152"/>
      <c r="BH82" s="153"/>
      <c r="BI82" s="156">
        <v>0</v>
      </c>
      <c r="BJ82" s="152"/>
      <c r="BK82" s="152"/>
      <c r="BL82" s="39"/>
    </row>
    <row r="83" spans="1:64" ht="27" customHeight="1">
      <c r="A83" s="179">
        <v>3</v>
      </c>
      <c r="B83" s="180"/>
      <c r="C83" s="154" t="s">
        <v>90</v>
      </c>
      <c r="D83" s="154"/>
      <c r="E83" s="154"/>
      <c r="F83" s="154"/>
      <c r="G83" s="154"/>
      <c r="H83" s="154"/>
      <c r="I83" s="154"/>
      <c r="J83" s="154"/>
      <c r="K83" s="154"/>
      <c r="L83" s="154"/>
      <c r="M83" s="154"/>
      <c r="N83" s="154"/>
      <c r="O83" s="154"/>
      <c r="P83" s="154"/>
      <c r="Q83" s="154"/>
      <c r="R83" s="154"/>
      <c r="S83" s="154"/>
      <c r="T83" s="154"/>
      <c r="U83" s="154"/>
      <c r="V83" s="154"/>
      <c r="W83" s="154"/>
      <c r="X83" s="154"/>
      <c r="Y83" s="154"/>
      <c r="Z83" s="154"/>
      <c r="AA83" s="155"/>
      <c r="AB83" s="67" t="s">
        <v>20</v>
      </c>
      <c r="AC83" s="68"/>
      <c r="AD83" s="68"/>
      <c r="AE83" s="68"/>
      <c r="AF83" s="68"/>
      <c r="AG83" s="67" t="s">
        <v>66</v>
      </c>
      <c r="AH83" s="68"/>
      <c r="AI83" s="68"/>
      <c r="AJ83" s="68"/>
      <c r="AK83" s="68"/>
      <c r="AL83" s="68"/>
      <c r="AM83" s="68"/>
      <c r="AN83" s="68"/>
      <c r="AO83" s="68"/>
      <c r="AP83" s="68"/>
      <c r="AQ83" s="68"/>
      <c r="AR83" s="68"/>
      <c r="AS83" s="68"/>
      <c r="AT83" s="68"/>
      <c r="AU83" s="68"/>
      <c r="AV83" s="68"/>
      <c r="AW83" s="68"/>
      <c r="AX83" s="68"/>
      <c r="AY83" s="68"/>
      <c r="AZ83" s="69"/>
      <c r="BA83" s="156">
        <f>(BA65/529053.02)*100-100</f>
        <v>45.30207199270876</v>
      </c>
      <c r="BB83" s="152"/>
      <c r="BC83" s="152"/>
      <c r="BD83" s="153"/>
      <c r="BE83" s="156">
        <f>(BE65)/(562535.59)*100-100</f>
        <v>-74.22385310767626</v>
      </c>
      <c r="BF83" s="152"/>
      <c r="BG83" s="152"/>
      <c r="BH83" s="153"/>
      <c r="BI83" s="156">
        <f>(BI65)/(529053.02+562535.59)*100-100</f>
        <v>-16.29401483036726</v>
      </c>
      <c r="BJ83" s="152"/>
      <c r="BK83" s="152"/>
      <c r="BL83" s="153"/>
    </row>
    <row r="84" spans="1:64" ht="14.25" customHeight="1">
      <c r="A84" s="32"/>
      <c r="B84" s="32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</row>
    <row r="85" spans="1:64" ht="3" customHeight="1">
      <c r="A85" s="32"/>
      <c r="B85" s="32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</row>
    <row r="86" spans="1:59" ht="19.5" customHeight="1">
      <c r="A86" s="88" t="s">
        <v>103</v>
      </c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  <c r="R86" s="88"/>
      <c r="S86" s="88"/>
      <c r="T86" s="88"/>
      <c r="U86" s="88"/>
      <c r="V86" s="88"/>
      <c r="W86" s="88"/>
      <c r="X86" s="88"/>
      <c r="Y86" s="88"/>
      <c r="Z86" s="88"/>
      <c r="AA86" s="88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4"/>
      <c r="AO86" s="183" t="s">
        <v>104</v>
      </c>
      <c r="AP86" s="183"/>
      <c r="AQ86" s="183"/>
      <c r="AR86" s="183"/>
      <c r="AS86" s="183"/>
      <c r="AT86" s="183"/>
      <c r="AU86" s="183"/>
      <c r="AV86" s="183"/>
      <c r="AW86" s="183"/>
      <c r="AX86" s="183"/>
      <c r="AY86" s="183"/>
      <c r="AZ86" s="183"/>
      <c r="BA86" s="183"/>
      <c r="BB86" s="183"/>
      <c r="BC86" s="183"/>
      <c r="BD86" s="183"/>
      <c r="BE86" s="183"/>
      <c r="BF86" s="183"/>
      <c r="BG86" s="183"/>
    </row>
    <row r="87" spans="23:59" ht="12.75">
      <c r="W87" s="87" t="s">
        <v>13</v>
      </c>
      <c r="X87" s="87"/>
      <c r="Y87" s="87"/>
      <c r="Z87" s="87"/>
      <c r="AA87" s="87"/>
      <c r="AB87" s="87"/>
      <c r="AC87" s="87"/>
      <c r="AD87" s="87"/>
      <c r="AE87" s="87"/>
      <c r="AF87" s="87"/>
      <c r="AG87" s="87"/>
      <c r="AH87" s="87"/>
      <c r="AI87" s="87"/>
      <c r="AJ87" s="87"/>
      <c r="AK87" s="87"/>
      <c r="AL87" s="87"/>
      <c r="AM87" s="87"/>
      <c r="AO87" s="182" t="s">
        <v>14</v>
      </c>
      <c r="AP87" s="182"/>
      <c r="AQ87" s="182"/>
      <c r="AR87" s="182"/>
      <c r="AS87" s="182"/>
      <c r="AT87" s="182"/>
      <c r="AU87" s="182"/>
      <c r="AV87" s="182"/>
      <c r="AW87" s="182"/>
      <c r="AX87" s="182"/>
      <c r="AY87" s="182"/>
      <c r="AZ87" s="182"/>
      <c r="BA87" s="182"/>
      <c r="BB87" s="182"/>
      <c r="BC87" s="182"/>
      <c r="BD87" s="182"/>
      <c r="BE87" s="182"/>
      <c r="BF87" s="182"/>
      <c r="BG87" s="182"/>
    </row>
    <row r="88" spans="1:6" ht="15.75" customHeight="1">
      <c r="A88" s="88" t="s">
        <v>21</v>
      </c>
      <c r="B88" s="88"/>
      <c r="C88" s="88"/>
      <c r="D88" s="88"/>
      <c r="E88" s="88"/>
      <c r="F88" s="88"/>
    </row>
    <row r="89" ht="3" customHeight="1"/>
    <row r="90" ht="15">
      <c r="B90" s="35" t="s">
        <v>74</v>
      </c>
    </row>
    <row r="91" spans="1:59" ht="21" customHeight="1">
      <c r="A91" s="91" t="s">
        <v>92</v>
      </c>
      <c r="B91" s="91"/>
      <c r="C91" s="91"/>
      <c r="D91" s="91"/>
      <c r="E91" s="91"/>
      <c r="F91" s="91"/>
      <c r="G91" s="91"/>
      <c r="H91" s="91"/>
      <c r="I91" s="91"/>
      <c r="J91" s="91"/>
      <c r="K91" s="91"/>
      <c r="L91" s="91"/>
      <c r="M91" s="91"/>
      <c r="N91" s="91"/>
      <c r="O91" s="91"/>
      <c r="P91" s="91"/>
      <c r="Q91" s="91"/>
      <c r="R91" s="91"/>
      <c r="S91" s="91"/>
      <c r="T91" s="91"/>
      <c r="U91" s="91"/>
      <c r="V91" s="91"/>
      <c r="W91" s="91"/>
      <c r="X91" s="91"/>
      <c r="Y91" s="91"/>
      <c r="Z91" s="91"/>
      <c r="AA91" s="91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4"/>
      <c r="AO91" s="183" t="s">
        <v>93</v>
      </c>
      <c r="AP91" s="183"/>
      <c r="AQ91" s="183"/>
      <c r="AR91" s="183"/>
      <c r="AS91" s="183"/>
      <c r="AT91" s="183"/>
      <c r="AU91" s="183"/>
      <c r="AV91" s="183"/>
      <c r="AW91" s="183"/>
      <c r="AX91" s="183"/>
      <c r="AY91" s="183"/>
      <c r="AZ91" s="183"/>
      <c r="BA91" s="183"/>
      <c r="BB91" s="183"/>
      <c r="BC91" s="183"/>
      <c r="BD91" s="183"/>
      <c r="BE91" s="183"/>
      <c r="BF91" s="183"/>
      <c r="BG91" s="183"/>
    </row>
    <row r="92" spans="23:59" ht="12.75">
      <c r="W92" s="87" t="s">
        <v>13</v>
      </c>
      <c r="X92" s="87"/>
      <c r="Y92" s="87"/>
      <c r="Z92" s="87"/>
      <c r="AA92" s="87"/>
      <c r="AB92" s="87"/>
      <c r="AC92" s="87"/>
      <c r="AD92" s="87"/>
      <c r="AE92" s="87"/>
      <c r="AF92" s="87"/>
      <c r="AG92" s="87"/>
      <c r="AH92" s="87"/>
      <c r="AI92" s="87"/>
      <c r="AJ92" s="87"/>
      <c r="AK92" s="87"/>
      <c r="AL92" s="87"/>
      <c r="AM92" s="87"/>
      <c r="AO92" s="182" t="s">
        <v>14</v>
      </c>
      <c r="AP92" s="182"/>
      <c r="AQ92" s="182"/>
      <c r="AR92" s="182"/>
      <c r="AS92" s="182"/>
      <c r="AT92" s="182"/>
      <c r="AU92" s="182"/>
      <c r="AV92" s="182"/>
      <c r="AW92" s="182"/>
      <c r="AX92" s="182"/>
      <c r="AY92" s="182"/>
      <c r="AZ92" s="182"/>
      <c r="BA92" s="182"/>
      <c r="BB92" s="182"/>
      <c r="BC92" s="182"/>
      <c r="BD92" s="182"/>
      <c r="BE92" s="182"/>
      <c r="BF92" s="182"/>
      <c r="BG92" s="182"/>
    </row>
    <row r="93" spans="1:59" ht="12.75">
      <c r="A93" s="5"/>
      <c r="B93" s="5"/>
      <c r="C93" s="31" t="s">
        <v>75</v>
      </c>
      <c r="D93" s="31"/>
      <c r="E93" s="31"/>
      <c r="F93" s="5"/>
      <c r="G93" s="5"/>
      <c r="H93" s="5"/>
      <c r="I93" s="92">
        <v>44889</v>
      </c>
      <c r="J93" s="92"/>
      <c r="K93" s="92"/>
      <c r="L93" s="92"/>
      <c r="M93" s="92"/>
      <c r="N93" s="92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5"/>
      <c r="AF93" s="5"/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5"/>
      <c r="BB93" s="5"/>
      <c r="BC93" s="5"/>
      <c r="BD93" s="5"/>
      <c r="BE93" s="5"/>
      <c r="BF93" s="5"/>
      <c r="BG93" s="5"/>
    </row>
    <row r="94" ht="5.25" customHeight="1"/>
    <row r="95" ht="12.75">
      <c r="E95" s="1" t="s">
        <v>45</v>
      </c>
    </row>
  </sheetData>
  <sheetProtection/>
  <mergeCells count="302">
    <mergeCell ref="AB81:AF81"/>
    <mergeCell ref="AB75:AF75"/>
    <mergeCell ref="C62:AA62"/>
    <mergeCell ref="A32:C32"/>
    <mergeCell ref="BG41:BL41"/>
    <mergeCell ref="D41:AP41"/>
    <mergeCell ref="BG43:BL43"/>
    <mergeCell ref="AQ44:AX44"/>
    <mergeCell ref="A43:C43"/>
    <mergeCell ref="BE68:BH68"/>
    <mergeCell ref="C82:AA82"/>
    <mergeCell ref="AB82:AF82"/>
    <mergeCell ref="AG82:AZ82"/>
    <mergeCell ref="A82:B82"/>
    <mergeCell ref="BA82:BD82"/>
    <mergeCell ref="A61:AA61"/>
    <mergeCell ref="A75:AA75"/>
    <mergeCell ref="A71:B71"/>
    <mergeCell ref="AB65:AF65"/>
    <mergeCell ref="AB72:AF72"/>
    <mergeCell ref="A40:C40"/>
    <mergeCell ref="A28:K28"/>
    <mergeCell ref="A26:C26"/>
    <mergeCell ref="D32:BL32"/>
    <mergeCell ref="D35:BL35"/>
    <mergeCell ref="A39:BL39"/>
    <mergeCell ref="A30:BL30"/>
    <mergeCell ref="A36:C36"/>
    <mergeCell ref="D40:AP40"/>
    <mergeCell ref="AG72:AZ72"/>
    <mergeCell ref="BA66:BD66"/>
    <mergeCell ref="AO92:BG92"/>
    <mergeCell ref="AO91:BG91"/>
    <mergeCell ref="AO87:BG87"/>
    <mergeCell ref="AO86:BG86"/>
    <mergeCell ref="AG83:AZ83"/>
    <mergeCell ref="BA80:BD80"/>
    <mergeCell ref="AG80:AZ80"/>
    <mergeCell ref="BA78:BD78"/>
    <mergeCell ref="BI82:BK82"/>
    <mergeCell ref="BI83:BL83"/>
    <mergeCell ref="BA83:BD83"/>
    <mergeCell ref="BE83:BH83"/>
    <mergeCell ref="BE82:BH82"/>
    <mergeCell ref="AW1:BK1"/>
    <mergeCell ref="BI81:BL81"/>
    <mergeCell ref="BA81:BD81"/>
    <mergeCell ref="BE81:BH81"/>
    <mergeCell ref="AG81:AZ81"/>
    <mergeCell ref="A64:B64"/>
    <mergeCell ref="A66:B66"/>
    <mergeCell ref="A81:B81"/>
    <mergeCell ref="BI74:BL74"/>
    <mergeCell ref="AB74:AF74"/>
    <mergeCell ref="AB79:AF79"/>
    <mergeCell ref="AB78:AF78"/>
    <mergeCell ref="A72:B72"/>
    <mergeCell ref="BE78:BH78"/>
    <mergeCell ref="C69:AA69"/>
    <mergeCell ref="A83:B83"/>
    <mergeCell ref="A65:B65"/>
    <mergeCell ref="A79:B79"/>
    <mergeCell ref="A73:B73"/>
    <mergeCell ref="C83:AA83"/>
    <mergeCell ref="AB83:AF83"/>
    <mergeCell ref="C73:AA73"/>
    <mergeCell ref="C81:AA81"/>
    <mergeCell ref="AB76:AF76"/>
    <mergeCell ref="AB73:AF73"/>
    <mergeCell ref="AG78:AZ78"/>
    <mergeCell ref="BA79:BD79"/>
    <mergeCell ref="A62:B62"/>
    <mergeCell ref="A63:B63"/>
    <mergeCell ref="AB64:AF64"/>
    <mergeCell ref="AG64:AZ64"/>
    <mergeCell ref="BA68:BD68"/>
    <mergeCell ref="BA70:BD70"/>
    <mergeCell ref="C76:AA76"/>
    <mergeCell ref="BA74:BD74"/>
    <mergeCell ref="BE80:BH80"/>
    <mergeCell ref="C77:AA77"/>
    <mergeCell ref="A76:B76"/>
    <mergeCell ref="A70:AA70"/>
    <mergeCell ref="BE75:BH75"/>
    <mergeCell ref="AG79:AZ79"/>
    <mergeCell ref="BA77:BD77"/>
    <mergeCell ref="BA76:BD76"/>
    <mergeCell ref="AG70:AZ70"/>
    <mergeCell ref="BA72:BD72"/>
    <mergeCell ref="BI78:BL78"/>
    <mergeCell ref="BI77:BL77"/>
    <mergeCell ref="BI76:BL76"/>
    <mergeCell ref="BI66:BL66"/>
    <mergeCell ref="BE66:BH66"/>
    <mergeCell ref="BI75:BL75"/>
    <mergeCell ref="BE74:BH74"/>
    <mergeCell ref="BE72:BH72"/>
    <mergeCell ref="BI71:BL71"/>
    <mergeCell ref="BI67:BL67"/>
    <mergeCell ref="BI65:BL65"/>
    <mergeCell ref="BE65:BH65"/>
    <mergeCell ref="BI70:BL70"/>
    <mergeCell ref="BA69:BD69"/>
    <mergeCell ref="BA75:BD75"/>
    <mergeCell ref="C71:AA71"/>
    <mergeCell ref="C74:AA74"/>
    <mergeCell ref="AG73:AZ73"/>
    <mergeCell ref="C72:AA72"/>
    <mergeCell ref="AB71:AF71"/>
    <mergeCell ref="BI79:BL79"/>
    <mergeCell ref="BI64:BL64"/>
    <mergeCell ref="BA73:BD73"/>
    <mergeCell ref="BI72:BL72"/>
    <mergeCell ref="BI73:BL73"/>
    <mergeCell ref="BA71:BD71"/>
    <mergeCell ref="BA65:BD65"/>
    <mergeCell ref="BE76:BH76"/>
    <mergeCell ref="BE71:BH71"/>
    <mergeCell ref="BE73:BH73"/>
    <mergeCell ref="AG71:AZ71"/>
    <mergeCell ref="AG74:AZ74"/>
    <mergeCell ref="A80:AA80"/>
    <mergeCell ref="A74:B74"/>
    <mergeCell ref="A78:B78"/>
    <mergeCell ref="A77:B77"/>
    <mergeCell ref="AG77:AZ77"/>
    <mergeCell ref="AG76:AZ76"/>
    <mergeCell ref="AB80:AF80"/>
    <mergeCell ref="AG75:AZ75"/>
    <mergeCell ref="AB77:AF77"/>
    <mergeCell ref="BI80:BL80"/>
    <mergeCell ref="BE79:BH79"/>
    <mergeCell ref="BE77:BH77"/>
    <mergeCell ref="C65:AA65"/>
    <mergeCell ref="BE70:BH70"/>
    <mergeCell ref="AB70:AF70"/>
    <mergeCell ref="AG65:AZ65"/>
    <mergeCell ref="C66:AA66"/>
    <mergeCell ref="C79:AA79"/>
    <mergeCell ref="C78:AA78"/>
    <mergeCell ref="BI62:BL62"/>
    <mergeCell ref="C64:AA64"/>
    <mergeCell ref="BI63:BL63"/>
    <mergeCell ref="BA64:BD64"/>
    <mergeCell ref="BE64:BH64"/>
    <mergeCell ref="C63:AA63"/>
    <mergeCell ref="AB63:AF63"/>
    <mergeCell ref="AG63:AZ63"/>
    <mergeCell ref="BA63:BD63"/>
    <mergeCell ref="A48:BL48"/>
    <mergeCell ref="BA60:BD60"/>
    <mergeCell ref="BI59:BL59"/>
    <mergeCell ref="C59:AA59"/>
    <mergeCell ref="BG45:BL45"/>
    <mergeCell ref="BG53:BL53"/>
    <mergeCell ref="AY46:BF46"/>
    <mergeCell ref="AQ53:AX53"/>
    <mergeCell ref="BG46:BL46"/>
    <mergeCell ref="AQ50:AX50"/>
    <mergeCell ref="AY44:BF44"/>
    <mergeCell ref="D46:AP46"/>
    <mergeCell ref="AQ45:AX45"/>
    <mergeCell ref="AY45:BF45"/>
    <mergeCell ref="A44:C44"/>
    <mergeCell ref="A46:C46"/>
    <mergeCell ref="D45:AP45"/>
    <mergeCell ref="A45:C45"/>
    <mergeCell ref="D44:AP44"/>
    <mergeCell ref="AQ43:AX43"/>
    <mergeCell ref="AY42:BF42"/>
    <mergeCell ref="D43:AP43"/>
    <mergeCell ref="BG42:BL42"/>
    <mergeCell ref="D42:AP42"/>
    <mergeCell ref="AY43:BF43"/>
    <mergeCell ref="B13:I13"/>
    <mergeCell ref="J12:BF12"/>
    <mergeCell ref="J13:BF13"/>
    <mergeCell ref="BG12:BL12"/>
    <mergeCell ref="H15:N15"/>
    <mergeCell ref="BG15:BL15"/>
    <mergeCell ref="B12:I12"/>
    <mergeCell ref="B15:G15"/>
    <mergeCell ref="J14:BF14"/>
    <mergeCell ref="BG44:BL44"/>
    <mergeCell ref="B14:I14"/>
    <mergeCell ref="BG14:BL14"/>
    <mergeCell ref="AG59:AZ59"/>
    <mergeCell ref="BA59:BD59"/>
    <mergeCell ref="AY51:BF51"/>
    <mergeCell ref="AQ46:AX46"/>
    <mergeCell ref="A56:BL56"/>
    <mergeCell ref="AQ52:AX52"/>
    <mergeCell ref="BG50:BL50"/>
    <mergeCell ref="AY53:BF53"/>
    <mergeCell ref="A50:C50"/>
    <mergeCell ref="A53:C53"/>
    <mergeCell ref="BD17:BG17"/>
    <mergeCell ref="BG16:BL16"/>
    <mergeCell ref="U16:BF16"/>
    <mergeCell ref="BH17:BL17"/>
    <mergeCell ref="A17:T17"/>
    <mergeCell ref="H16:N16"/>
    <mergeCell ref="A42:C42"/>
    <mergeCell ref="A25:C25"/>
    <mergeCell ref="A22:C22"/>
    <mergeCell ref="D24:BL24"/>
    <mergeCell ref="A23:C23"/>
    <mergeCell ref="O15:T15"/>
    <mergeCell ref="O16:T16"/>
    <mergeCell ref="U15:BF15"/>
    <mergeCell ref="AR17:BC17"/>
    <mergeCell ref="A20:BL20"/>
    <mergeCell ref="AO3:BL3"/>
    <mergeCell ref="AO4:BL4"/>
    <mergeCell ref="AO6:BF6"/>
    <mergeCell ref="A8:BL8"/>
    <mergeCell ref="AO7:BF7"/>
    <mergeCell ref="A9:BL9"/>
    <mergeCell ref="AO5:AP5"/>
    <mergeCell ref="AQ5:AT5"/>
    <mergeCell ref="AW5:AX5"/>
    <mergeCell ref="BA5:BC5"/>
    <mergeCell ref="B11:I11"/>
    <mergeCell ref="J11:BF11"/>
    <mergeCell ref="D25:BL25"/>
    <mergeCell ref="A24:C24"/>
    <mergeCell ref="BG13:BL13"/>
    <mergeCell ref="B16:G16"/>
    <mergeCell ref="BG11:BL11"/>
    <mergeCell ref="U17:Y17"/>
    <mergeCell ref="Z17:AM17"/>
    <mergeCell ref="AN17:AQ17"/>
    <mergeCell ref="A35:C35"/>
    <mergeCell ref="AQ42:AX42"/>
    <mergeCell ref="D36:BL36"/>
    <mergeCell ref="BG40:BL40"/>
    <mergeCell ref="AY41:BF41"/>
    <mergeCell ref="AQ40:AX40"/>
    <mergeCell ref="AY40:BF40"/>
    <mergeCell ref="A41:C41"/>
    <mergeCell ref="AQ41:AX41"/>
    <mergeCell ref="A38:BL38"/>
    <mergeCell ref="A18:BL18"/>
    <mergeCell ref="A33:C33"/>
    <mergeCell ref="L28:BL28"/>
    <mergeCell ref="D33:BL33"/>
    <mergeCell ref="A34:C34"/>
    <mergeCell ref="D34:BL34"/>
    <mergeCell ref="D22:BL22"/>
    <mergeCell ref="D26:BL26"/>
    <mergeCell ref="D23:BL23"/>
    <mergeCell ref="A19:BL19"/>
    <mergeCell ref="I93:N93"/>
    <mergeCell ref="AQ54:AX54"/>
    <mergeCell ref="AY54:BF54"/>
    <mergeCell ref="AY50:BF50"/>
    <mergeCell ref="AQ51:AX51"/>
    <mergeCell ref="A54:AP54"/>
    <mergeCell ref="A52:C52"/>
    <mergeCell ref="D50:AP50"/>
    <mergeCell ref="D51:AP51"/>
    <mergeCell ref="AB59:AF59"/>
    <mergeCell ref="A49:BL49"/>
    <mergeCell ref="AY52:BF52"/>
    <mergeCell ref="BG52:BL52"/>
    <mergeCell ref="W92:AM92"/>
    <mergeCell ref="A88:F88"/>
    <mergeCell ref="W87:AM87"/>
    <mergeCell ref="BG54:BL54"/>
    <mergeCell ref="A86:AA86"/>
    <mergeCell ref="A59:B59"/>
    <mergeCell ref="A91:AA91"/>
    <mergeCell ref="A60:B60"/>
    <mergeCell ref="BG51:BL51"/>
    <mergeCell ref="A51:C51"/>
    <mergeCell ref="BI60:BL60"/>
    <mergeCell ref="BE59:BH59"/>
    <mergeCell ref="A57:BL57"/>
    <mergeCell ref="BE60:BH60"/>
    <mergeCell ref="AG60:AZ60"/>
    <mergeCell ref="D53:AP53"/>
    <mergeCell ref="C60:AA60"/>
    <mergeCell ref="C67:AA67"/>
    <mergeCell ref="C68:AA68"/>
    <mergeCell ref="AB61:AF61"/>
    <mergeCell ref="AG61:AZ61"/>
    <mergeCell ref="BA61:BD61"/>
    <mergeCell ref="BE61:BH61"/>
    <mergeCell ref="AB62:AF62"/>
    <mergeCell ref="AG62:AZ62"/>
    <mergeCell ref="BA62:BD62"/>
    <mergeCell ref="BE62:BH62"/>
    <mergeCell ref="AB60:AF60"/>
    <mergeCell ref="BE69:BH69"/>
    <mergeCell ref="BI69:BL69"/>
    <mergeCell ref="AB66:AF69"/>
    <mergeCell ref="AG66:AZ69"/>
    <mergeCell ref="BA67:BD67"/>
    <mergeCell ref="BE67:BH67"/>
    <mergeCell ref="BI68:BL68"/>
    <mergeCell ref="BI61:BL61"/>
    <mergeCell ref="BE63:BH63"/>
  </mergeCells>
  <printOptions horizontalCentered="1"/>
  <pageMargins left="0.1968503937007874" right="0.1968503937007874" top="0.7874015748031497" bottom="0.1968503937007874" header="0" footer="0"/>
  <pageSetup fitToHeight="2" fitToWidth="1" horizontalDpi="600" verticalDpi="600" orientation="landscape" paperSize="9" scale="73" r:id="rId1"/>
  <rowBreaks count="1" manualBreakCount="1">
    <brk id="76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2022-11-07T07:54:08Z</cp:lastPrinted>
  <dcterms:created xsi:type="dcterms:W3CDTF">2016-08-15T09:54:21Z</dcterms:created>
  <dcterms:modified xsi:type="dcterms:W3CDTF">2022-11-24T08:37:34Z</dcterms:modified>
  <cp:category/>
  <cp:version/>
  <cp:contentType/>
  <cp:contentStatus/>
</cp:coreProperties>
</file>